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806" activeTab="0"/>
  </bookViews>
  <sheets>
    <sheet name="IS" sheetId="1" r:id="rId1"/>
    <sheet name="BS" sheetId="2" r:id="rId2"/>
    <sheet name="Cash Flow" sheetId="3" r:id="rId3"/>
    <sheet name="Changes In Equity" sheetId="4" r:id="rId4"/>
    <sheet name="Notes" sheetId="5" r:id="rId5"/>
  </sheets>
  <definedNames>
    <definedName name="_xlnm.Print_Area" localSheetId="2">'Cash Flow'!$A$1:$E$56</definedName>
  </definedNames>
  <calcPr fullCalcOnLoad="1"/>
</workbook>
</file>

<file path=xl/sharedStrings.xml><?xml version="1.0" encoding="utf-8"?>
<sst xmlns="http://schemas.openxmlformats.org/spreadsheetml/2006/main" count="193" uniqueCount="130">
  <si>
    <t>Share premium</t>
  </si>
  <si>
    <t>Minority interest</t>
  </si>
  <si>
    <t>Share</t>
  </si>
  <si>
    <t>capital</t>
  </si>
  <si>
    <t>premium</t>
  </si>
  <si>
    <t>Depreciation</t>
  </si>
  <si>
    <t>Taxation</t>
  </si>
  <si>
    <t>Cash generated from operations</t>
  </si>
  <si>
    <t>Purchase of property, plant and equipment</t>
  </si>
  <si>
    <t>ESP - Fully diluted (sen)</t>
  </si>
  <si>
    <t>EPS - Basic (sen)</t>
  </si>
  <si>
    <t>Net (Loss)/Profit for the period</t>
  </si>
  <si>
    <t xml:space="preserve">(Loss)/Profit after tax </t>
  </si>
  <si>
    <t>(Loss)/Profit before tax</t>
  </si>
  <si>
    <t>Investing results</t>
  </si>
  <si>
    <t>Finance cost</t>
  </si>
  <si>
    <t>(Loss)/Profit from operations</t>
  </si>
  <si>
    <t>Other operating income</t>
  </si>
  <si>
    <t>Operating expenses</t>
  </si>
  <si>
    <t>Revenue</t>
  </si>
  <si>
    <t>RM'000</t>
  </si>
  <si>
    <t>Period</t>
  </si>
  <si>
    <t>To Date</t>
  </si>
  <si>
    <t>Quarter</t>
  </si>
  <si>
    <t>Corresponding</t>
  </si>
  <si>
    <t>Current Year</t>
  </si>
  <si>
    <t>Preceding Year</t>
  </si>
  <si>
    <t>Cumulative Quarter</t>
  </si>
  <si>
    <t>Individual Quarter</t>
  </si>
  <si>
    <t>CONDENSED CONSOLIDATED INCOME STATEMENTS</t>
  </si>
  <si>
    <t>These figures have not been audited.</t>
  </si>
  <si>
    <t xml:space="preserve">: </t>
  </si>
  <si>
    <t xml:space="preserve"> 31/12/2008</t>
  </si>
  <si>
    <t>:</t>
  </si>
  <si>
    <t>Financial Year End</t>
  </si>
  <si>
    <t>60,000,000 ordinary shares</t>
  </si>
  <si>
    <t>calculated based on issued and fully paid-up</t>
  </si>
  <si>
    <t>Net assets per share (sen)</t>
  </si>
  <si>
    <t>Total Equity and Liabilities</t>
  </si>
  <si>
    <t>Total Liabilities</t>
  </si>
  <si>
    <t>Bank overdrafts</t>
  </si>
  <si>
    <t>Term loans</t>
  </si>
  <si>
    <t>Hire-purchase creditors</t>
  </si>
  <si>
    <t>Lease payable</t>
  </si>
  <si>
    <t>Other payables &amp; accruals</t>
  </si>
  <si>
    <t>Bills payables</t>
  </si>
  <si>
    <t>Trade payables</t>
  </si>
  <si>
    <t>Current liabilities</t>
  </si>
  <si>
    <t>Other payable</t>
  </si>
  <si>
    <t>Long Term Liabilities</t>
  </si>
  <si>
    <t>LIABILITIES</t>
  </si>
  <si>
    <t>Reserves</t>
  </si>
  <si>
    <t>Share Capital</t>
  </si>
  <si>
    <t>EQUITY</t>
  </si>
  <si>
    <t>Total Assets</t>
  </si>
  <si>
    <t>Cash and bank balances</t>
  </si>
  <si>
    <t>Other receivables, deposits &amp; prepayments</t>
  </si>
  <si>
    <t>Trade receivables</t>
  </si>
  <si>
    <t>Inventories</t>
  </si>
  <si>
    <t>Current assets</t>
  </si>
  <si>
    <t>Prepaid lease payments</t>
  </si>
  <si>
    <t>Property, plant and equipment</t>
  </si>
  <si>
    <t>Non Current Assets</t>
  </si>
  <si>
    <t>ASSETS</t>
  </si>
  <si>
    <t>31/12/2007</t>
  </si>
  <si>
    <t>(Audited)</t>
  </si>
  <si>
    <t>(Unaudited)</t>
  </si>
  <si>
    <t>Year End</t>
  </si>
  <si>
    <t>Financial</t>
  </si>
  <si>
    <t xml:space="preserve">Of Current </t>
  </si>
  <si>
    <t>Preceding</t>
  </si>
  <si>
    <t>As At End</t>
  </si>
  <si>
    <t>As At</t>
  </si>
  <si>
    <t>CONDENSED CONSOLIDATED BALANCE SHEETS</t>
  </si>
  <si>
    <t>*Cash &amp; cash equivalents carried forward consists of:-</t>
  </si>
  <si>
    <t xml:space="preserve">Cash &amp; cash equivalents carried forward </t>
  </si>
  <si>
    <t xml:space="preserve"> Cash &amp; cash equivalents brought forward </t>
  </si>
  <si>
    <t xml:space="preserve"> Net changes in cash &amp; cash equivalents</t>
  </si>
  <si>
    <t xml:space="preserve"> Net cash used in  financing activities</t>
  </si>
  <si>
    <t>Cash Flow From Financing Activities</t>
  </si>
  <si>
    <t xml:space="preserve"> Net cash used in investing activities</t>
  </si>
  <si>
    <t xml:space="preserve"> Cash Flow From Investing Activities</t>
  </si>
  <si>
    <t xml:space="preserve"> Net cash provided by operating activities</t>
  </si>
  <si>
    <t>Interest paid</t>
  </si>
  <si>
    <t>Interest expense</t>
  </si>
  <si>
    <t>Amortisation of prepaid lease payments</t>
  </si>
  <si>
    <t>Adjustments for:-</t>
  </si>
  <si>
    <t>Profit/ (Loss) before income tax</t>
  </si>
  <si>
    <t xml:space="preserve"> Cash Flow From Operating Activities</t>
  </si>
  <si>
    <t>Cumulative</t>
  </si>
  <si>
    <t xml:space="preserve">CONDENSED CONSOLIDATED CASH FLOW STATEMENTS </t>
  </si>
  <si>
    <t>Loss after taxation</t>
  </si>
  <si>
    <t>At 1st January, 2007</t>
  </si>
  <si>
    <t>RM’000</t>
  </si>
  <si>
    <t>Total</t>
  </si>
  <si>
    <t>loss</t>
  </si>
  <si>
    <t>Accumulated</t>
  </si>
  <si>
    <t>Profit after income tax</t>
  </si>
  <si>
    <t>At 1st January, 2008</t>
  </si>
  <si>
    <t xml:space="preserve">CONDENSED CONSOLIDATED STATEMENTS OF CHANGES IN EQUITY </t>
  </si>
  <si>
    <t>(Decrease)/Increase in payables</t>
  </si>
  <si>
    <t>(Repayment)/Increase in borrowings</t>
  </si>
  <si>
    <t>Gain on Disposal of Plant &amp; Machinery</t>
  </si>
  <si>
    <t xml:space="preserve">Quarterly report on consolidated results for the fourth quarter ended 31st December 2008, </t>
  </si>
  <si>
    <t>31/12/2008</t>
  </si>
  <si>
    <t>12 months ended
31st December,  2008</t>
  </si>
  <si>
    <t>At 31st December, 2008</t>
  </si>
  <si>
    <t>12 months ended
31st December,  2007</t>
  </si>
  <si>
    <t>At 31st December, 2007</t>
  </si>
  <si>
    <t>NOTES</t>
  </si>
  <si>
    <t>As at 31st December 2008:</t>
  </si>
  <si>
    <t>Secured</t>
  </si>
  <si>
    <t>Unsecured</t>
  </si>
  <si>
    <t>Short term borrowings</t>
  </si>
  <si>
    <t xml:space="preserve">  Bills payable</t>
  </si>
  <si>
    <t xml:space="preserve">  Term Loan</t>
  </si>
  <si>
    <t xml:space="preserve">  Lease payable</t>
  </si>
  <si>
    <t xml:space="preserve">  Hire-purchase creditors</t>
  </si>
  <si>
    <t xml:space="preserve">  Bank overdrafts</t>
  </si>
  <si>
    <t>Long term borrowings</t>
  </si>
  <si>
    <t>Investment property</t>
  </si>
  <si>
    <t>(restated)</t>
  </si>
  <si>
    <t>Fourth quarter</t>
  </si>
  <si>
    <t>LEN CHEONG HOLDING BERHAD</t>
  </si>
  <si>
    <t>(Company No. 339810-A)</t>
  </si>
  <si>
    <t>Operating profit before working capital changes</t>
  </si>
  <si>
    <t>(Increase) in inventories</t>
  </si>
  <si>
    <t>Decrease in receivables</t>
  </si>
  <si>
    <t>Allowance for doubtful debts</t>
  </si>
  <si>
    <t>Accumulated losses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</si>
</sst>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 &quot;#,##0_);\(&quot;RM &quot;#,##0\)"/>
    <numFmt numFmtId="165" formatCode="&quot;RM &quot;#,##0_);[Red]\(&quot;RM &quot;#,##0\)"/>
    <numFmt numFmtId="166" formatCode="&quot;RM &quot;#,##0.00_);\(&quot;RM &quot;#,##0.00\)"/>
    <numFmt numFmtId="167" formatCode="&quot;RM &quot;#,##0.00_);[Red]\(&quot;RM &quot;#,##0.00\)"/>
    <numFmt numFmtId="168" formatCode="_(&quot;RM &quot;* #,##0_);_(&quot;RM &quot;* \(#,##0\);_(&quot;RM &quot;* &quot;-&quot;_);_(@_)"/>
    <numFmt numFmtId="169" formatCode="_(&quot;RM &quot;* #,##0.00_);_(&quot;RM &quot;* \(#,##0.00\);_(&quot;RM &quot;* &quot;-&quot;??_);_(@_)"/>
    <numFmt numFmtId="170" formatCode="_(* #,##0.0_);_(* \(#,##0.0\);_(* &quot;-&quot;??_);_(@_)"/>
    <numFmt numFmtId="171" formatCode="_(* #,##0_);_(* \(#,##0\);_(* &quot;-&quot;??_);_(@_)"/>
    <numFmt numFmtId="172" formatCode="0.000"/>
    <numFmt numFmtId="173" formatCode="0.0"/>
    <numFmt numFmtId="174" formatCode="_(* #,##0.000_);_(* \(#,##0.000\);_(* &quot;-&quot;??_);_(@_)"/>
    <numFmt numFmtId="175" formatCode="_(* #,##0.0000_);_(* \(#,##0.0000\);_(* &quot;-&quot;??_);_(@_)"/>
    <numFmt numFmtId="176" formatCode="0_);\(0\)"/>
    <numFmt numFmtId="177" formatCode="_(* #,##0.0_);_(* \(#,##0.0\);_(* &quot;-&quot;?_);_(@_)"/>
    <numFmt numFmtId="178" formatCode="_(* #,##0_);_(* \(#,##0\);_(* \-??_);_(@_)"/>
    <numFmt numFmtId="179" formatCode="_(* #,##0.00_);_(* \(#,##0.00\);_(* \-??_);_(@_)"/>
    <numFmt numFmtId="180" formatCode="_(* #,##0.0_);_(* \(#,##0.0\);_(* \-??_);_(@_)"/>
    <numFmt numFmtId="181" formatCode="#,##0.00;[Red]\-#,##0.00"/>
    <numFmt numFmtId="182" formatCode="_(* #,##0_);_(* \(#,##0\);_(* \-_);_(@_)"/>
    <numFmt numFmtId="183" formatCode="#,##0;\-#,##0"/>
    <numFmt numFmtId="184" formatCode="_(* #,##0.00000_);_(* \(#,##0.00000\);_(* &quot;-&quot;??_);_(@_)"/>
  </numFmts>
  <fonts count="13">
    <font>
      <sz val="10"/>
      <name val="Arial"/>
      <family val="0"/>
    </font>
    <font>
      <b/>
      <sz val="10"/>
      <name val="Arial"/>
      <family val="2"/>
    </font>
    <font>
      <sz val="8"/>
      <name val="Arial"/>
      <family val="2"/>
    </font>
    <font>
      <u val="single"/>
      <sz val="10"/>
      <color indexed="12"/>
      <name val="Arial"/>
      <family val="0"/>
    </font>
    <font>
      <u val="single"/>
      <sz val="10"/>
      <color indexed="36"/>
      <name val="Arial"/>
      <family val="0"/>
    </font>
    <font>
      <b/>
      <sz val="8"/>
      <name val="Arial"/>
      <family val="2"/>
    </font>
    <font>
      <sz val="9"/>
      <name val="Arial"/>
      <family val="2"/>
    </font>
    <font>
      <sz val="11"/>
      <name val="Arial"/>
      <family val="2"/>
    </font>
    <font>
      <sz val="10"/>
      <name val="Times New Roman"/>
      <family val="1"/>
    </font>
    <font>
      <sz val="10.5"/>
      <name val="Arial"/>
      <family val="2"/>
    </font>
    <font>
      <b/>
      <sz val="10.5"/>
      <name val="Arial"/>
      <family val="2"/>
    </font>
    <font>
      <b/>
      <sz val="11"/>
      <name val="Arial"/>
      <family val="2"/>
    </font>
    <font>
      <b/>
      <u val="single"/>
      <sz val="11"/>
      <name val="Arial"/>
      <family val="2"/>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color indexed="8"/>
      </top>
      <bottom style="double">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84">
    <xf numFmtId="0" fontId="0" fillId="0" borderId="0" xfId="0" applyAlignment="1">
      <alignment/>
    </xf>
    <xf numFmtId="171" fontId="0" fillId="0" borderId="0" xfId="15" applyNumberFormat="1" applyFont="1" applyAlignment="1">
      <alignment/>
    </xf>
    <xf numFmtId="171" fontId="0" fillId="0" borderId="0" xfId="15" applyNumberFormat="1" applyFont="1" applyAlignment="1">
      <alignment horizontal="center"/>
    </xf>
    <xf numFmtId="0" fontId="2" fillId="0" borderId="0" xfId="21" applyFont="1" applyFill="1">
      <alignment/>
      <protection/>
    </xf>
    <xf numFmtId="0" fontId="2" fillId="0" borderId="0" xfId="21" applyFont="1" applyFill="1" applyAlignment="1">
      <alignment horizontal="center"/>
      <protection/>
    </xf>
    <xf numFmtId="178" fontId="2" fillId="0" borderId="0" xfId="15" applyNumberFormat="1" applyFont="1" applyFill="1" applyBorder="1" applyAlignment="1" applyProtection="1">
      <alignment/>
      <protection/>
    </xf>
    <xf numFmtId="0" fontId="0" fillId="0" borderId="0" xfId="21" applyFont="1" applyFill="1" applyAlignment="1">
      <alignment horizontal="center"/>
      <protection/>
    </xf>
    <xf numFmtId="0" fontId="0" fillId="0" borderId="0" xfId="21" applyFont="1" applyFill="1">
      <alignment/>
      <protection/>
    </xf>
    <xf numFmtId="178" fontId="0" fillId="0" borderId="0" xfId="15" applyNumberFormat="1" applyFont="1" applyFill="1" applyBorder="1" applyAlignment="1" applyProtection="1">
      <alignment horizontal="right"/>
      <protection/>
    </xf>
    <xf numFmtId="178" fontId="0" fillId="0" borderId="1" xfId="15" applyNumberFormat="1" applyFont="1" applyFill="1" applyBorder="1" applyAlignment="1" applyProtection="1">
      <alignment horizontal="right"/>
      <protection/>
    </xf>
    <xf numFmtId="178" fontId="0" fillId="0" borderId="0" xfId="15" applyNumberFormat="1" applyFont="1" applyFill="1" applyBorder="1" applyAlignment="1" applyProtection="1">
      <alignment/>
      <protection/>
    </xf>
    <xf numFmtId="0" fontId="1" fillId="0" borderId="0" xfId="21" applyFont="1" applyFill="1" applyAlignment="1">
      <alignment horizontal="center"/>
      <protection/>
    </xf>
    <xf numFmtId="0" fontId="1" fillId="0" borderId="0" xfId="21" applyFont="1" applyFill="1">
      <alignment/>
      <protection/>
    </xf>
    <xf numFmtId="0" fontId="1" fillId="0" borderId="0" xfId="21" applyFont="1" applyFill="1" applyAlignment="1" quotePrefix="1">
      <alignment horizontal="center"/>
      <protection/>
    </xf>
    <xf numFmtId="0" fontId="5" fillId="0" borderId="0" xfId="21" applyFont="1" applyFill="1">
      <alignment/>
      <protection/>
    </xf>
    <xf numFmtId="0" fontId="0" fillId="0" borderId="0" xfId="21" applyFont="1" applyFill="1" applyAlignment="1">
      <alignment horizontal="right"/>
      <protection/>
    </xf>
    <xf numFmtId="178" fontId="0" fillId="0" borderId="0" xfId="21" applyNumberFormat="1" applyFont="1" applyFill="1">
      <alignment/>
      <protection/>
    </xf>
    <xf numFmtId="178" fontId="1" fillId="0" borderId="0" xfId="21" applyNumberFormat="1" applyFont="1" applyFill="1">
      <alignment/>
      <protection/>
    </xf>
    <xf numFmtId="0" fontId="0" fillId="0" borderId="0" xfId="21" applyFont="1" applyFill="1" applyBorder="1">
      <alignment/>
      <protection/>
    </xf>
    <xf numFmtId="178" fontId="0" fillId="0" borderId="2" xfId="15" applyNumberFormat="1" applyFont="1" applyFill="1" applyBorder="1" applyAlignment="1" applyProtection="1">
      <alignment/>
      <protection/>
    </xf>
    <xf numFmtId="178" fontId="0" fillId="0" borderId="1" xfId="15" applyNumberFormat="1" applyFont="1" applyFill="1" applyBorder="1" applyAlignment="1" applyProtection="1">
      <alignment/>
      <protection/>
    </xf>
    <xf numFmtId="178" fontId="0" fillId="0" borderId="3" xfId="15" applyNumberFormat="1" applyFont="1" applyFill="1" applyBorder="1" applyAlignment="1" applyProtection="1">
      <alignment horizontal="right"/>
      <protection/>
    </xf>
    <xf numFmtId="178" fontId="1" fillId="0" borderId="0" xfId="15" applyNumberFormat="1" applyFont="1" applyFill="1" applyBorder="1" applyAlignment="1" applyProtection="1">
      <alignment/>
      <protection/>
    </xf>
    <xf numFmtId="178" fontId="0" fillId="0" borderId="4" xfId="15" applyNumberFormat="1" applyFont="1" applyFill="1" applyBorder="1" applyAlignment="1" applyProtection="1">
      <alignment/>
      <protection/>
    </xf>
    <xf numFmtId="178" fontId="0" fillId="0" borderId="5" xfId="15" applyNumberFormat="1" applyFont="1" applyFill="1" applyBorder="1" applyAlignment="1" applyProtection="1">
      <alignment/>
      <protection/>
    </xf>
    <xf numFmtId="178" fontId="0" fillId="0" borderId="6" xfId="15" applyNumberFormat="1" applyFont="1" applyFill="1" applyBorder="1" applyAlignment="1" applyProtection="1">
      <alignment/>
      <protection/>
    </xf>
    <xf numFmtId="178" fontId="0" fillId="0" borderId="7" xfId="15" applyNumberFormat="1" applyFont="1" applyFill="1" applyBorder="1" applyAlignment="1" applyProtection="1">
      <alignment horizontal="right"/>
      <protection/>
    </xf>
    <xf numFmtId="178" fontId="0" fillId="0" borderId="7" xfId="15" applyNumberFormat="1" applyFont="1" applyFill="1" applyBorder="1" applyAlignment="1" applyProtection="1">
      <alignment/>
      <protection/>
    </xf>
    <xf numFmtId="178" fontId="0" fillId="0" borderId="5" xfId="15" applyNumberFormat="1" applyFont="1" applyFill="1" applyBorder="1" applyAlignment="1" applyProtection="1">
      <alignment horizontal="right"/>
      <protection/>
    </xf>
    <xf numFmtId="178" fontId="0" fillId="0" borderId="6" xfId="15" applyNumberFormat="1" applyFont="1" applyFill="1" applyBorder="1" applyAlignment="1" applyProtection="1">
      <alignment horizontal="right"/>
      <protection/>
    </xf>
    <xf numFmtId="16" fontId="1" fillId="0" borderId="0" xfId="21" applyNumberFormat="1" applyFont="1" applyFill="1" applyAlignment="1" quotePrefix="1">
      <alignment horizontal="center"/>
      <protection/>
    </xf>
    <xf numFmtId="0" fontId="6" fillId="0" borderId="0" xfId="21" applyFont="1" applyFill="1">
      <alignment/>
      <protection/>
    </xf>
    <xf numFmtId="178" fontId="6" fillId="0" borderId="0" xfId="15" applyNumberFormat="1" applyFont="1" applyFill="1" applyBorder="1" applyAlignment="1" applyProtection="1">
      <alignment/>
      <protection/>
    </xf>
    <xf numFmtId="181" fontId="6" fillId="0" borderId="0" xfId="15" applyNumberFormat="1" applyFont="1" applyFill="1" applyBorder="1" applyAlignment="1" applyProtection="1">
      <alignment/>
      <protection/>
    </xf>
    <xf numFmtId="182" fontId="6" fillId="0" borderId="0" xfId="15" applyNumberFormat="1" applyFont="1" applyFill="1" applyBorder="1" applyAlignment="1" applyProtection="1">
      <alignment/>
      <protection/>
    </xf>
    <xf numFmtId="182" fontId="6" fillId="0" borderId="8" xfId="15" applyNumberFormat="1" applyFont="1" applyFill="1" applyBorder="1" applyAlignment="1" applyProtection="1">
      <alignment/>
      <protection/>
    </xf>
    <xf numFmtId="0" fontId="9" fillId="0" borderId="0" xfId="0" applyFont="1" applyAlignment="1">
      <alignment/>
    </xf>
    <xf numFmtId="0" fontId="10" fillId="0" borderId="0" xfId="0" applyFont="1" applyAlignment="1">
      <alignment/>
    </xf>
    <xf numFmtId="0" fontId="2" fillId="0" borderId="0" xfId="0" applyFont="1" applyAlignment="1">
      <alignment/>
    </xf>
    <xf numFmtId="0" fontId="6" fillId="0" borderId="0" xfId="21" applyFont="1" applyFill="1" applyBorder="1">
      <alignment/>
      <protection/>
    </xf>
    <xf numFmtId="0" fontId="2" fillId="0" borderId="0" xfId="21" applyFont="1" applyFill="1" applyBorder="1">
      <alignment/>
      <protection/>
    </xf>
    <xf numFmtId="182" fontId="6" fillId="0" borderId="1" xfId="15" applyNumberFormat="1" applyFont="1" applyFill="1" applyBorder="1" applyAlignment="1" applyProtection="1">
      <alignment/>
      <protection/>
    </xf>
    <xf numFmtId="182" fontId="6" fillId="0" borderId="7" xfId="15" applyNumberFormat="1" applyFont="1" applyFill="1" applyBorder="1" applyAlignment="1" applyProtection="1">
      <alignment/>
      <protection/>
    </xf>
    <xf numFmtId="0" fontId="10" fillId="0" borderId="0" xfId="0" applyFont="1" applyAlignment="1">
      <alignment wrapText="1"/>
    </xf>
    <xf numFmtId="182" fontId="2" fillId="0" borderId="0" xfId="15" applyNumberFormat="1" applyFont="1" applyFill="1" applyBorder="1" applyAlignment="1" applyProtection="1">
      <alignment/>
      <protection/>
    </xf>
    <xf numFmtId="0" fontId="5" fillId="0" borderId="0" xfId="21" applyFont="1" applyFill="1" applyBorder="1">
      <alignment/>
      <protection/>
    </xf>
    <xf numFmtId="15" fontId="1" fillId="0" borderId="0" xfId="21" applyNumberFormat="1" applyFont="1" applyFill="1" applyAlignment="1" quotePrefix="1">
      <alignment horizontal="center"/>
      <protection/>
    </xf>
    <xf numFmtId="15" fontId="1" fillId="0" borderId="0" xfId="21" applyNumberFormat="1" applyFont="1" applyFill="1" applyAlignment="1">
      <alignment horizontal="center"/>
      <protection/>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171" fontId="0" fillId="0" borderId="1" xfId="15" applyNumberFormat="1"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7" fillId="0" borderId="0" xfId="0" applyFont="1" applyAlignment="1">
      <alignment/>
    </xf>
    <xf numFmtId="0" fontId="11" fillId="0" borderId="0" xfId="0" applyFont="1" applyAlignment="1">
      <alignment/>
    </xf>
    <xf numFmtId="0" fontId="12" fillId="0" borderId="0" xfId="0" applyFont="1" applyAlignment="1">
      <alignment horizontal="justify"/>
    </xf>
    <xf numFmtId="0" fontId="1" fillId="0" borderId="0" xfId="0" applyFont="1" applyAlignment="1">
      <alignment horizontal="center" wrapText="1"/>
    </xf>
    <xf numFmtId="3" fontId="0" fillId="0" borderId="0" xfId="0" applyNumberFormat="1" applyFont="1" applyAlignment="1">
      <alignment/>
    </xf>
    <xf numFmtId="43" fontId="0" fillId="0" borderId="0" xfId="15" applyFont="1" applyAlignment="1">
      <alignment/>
    </xf>
    <xf numFmtId="3" fontId="0" fillId="0" borderId="3" xfId="0" applyNumberFormat="1" applyFont="1" applyBorder="1" applyAlignment="1">
      <alignment/>
    </xf>
    <xf numFmtId="43" fontId="0" fillId="0" borderId="3" xfId="15" applyFont="1" applyBorder="1" applyAlignment="1">
      <alignment/>
    </xf>
    <xf numFmtId="171" fontId="0" fillId="0" borderId="3" xfId="15" applyNumberFormat="1" applyFont="1" applyBorder="1" applyAlignment="1">
      <alignment/>
    </xf>
    <xf numFmtId="3" fontId="0" fillId="0" borderId="1" xfId="0" applyNumberFormat="1" applyFont="1" applyBorder="1" applyAlignment="1">
      <alignment/>
    </xf>
    <xf numFmtId="43" fontId="0" fillId="0" borderId="1" xfId="15" applyFont="1" applyBorder="1" applyAlignment="1">
      <alignment/>
    </xf>
    <xf numFmtId="0" fontId="7" fillId="0" borderId="0" xfId="21" applyFont="1" applyFill="1">
      <alignment/>
      <protection/>
    </xf>
    <xf numFmtId="0" fontId="7" fillId="0" borderId="0" xfId="21" applyFont="1" applyFill="1" applyAlignment="1">
      <alignment horizontal="center"/>
      <protection/>
    </xf>
    <xf numFmtId="0" fontId="11" fillId="0" borderId="0" xfId="21" applyFont="1" applyFill="1">
      <alignment/>
      <protection/>
    </xf>
    <xf numFmtId="0" fontId="11" fillId="0" borderId="0" xfId="21" applyFont="1" applyFill="1" applyAlignment="1">
      <alignment horizontal="center"/>
      <protection/>
    </xf>
    <xf numFmtId="0" fontId="11" fillId="0" borderId="0" xfId="21" applyFont="1" applyFill="1" applyAlignment="1" quotePrefix="1">
      <alignment horizontal="center"/>
      <protection/>
    </xf>
    <xf numFmtId="178" fontId="7" fillId="0" borderId="0" xfId="15" applyNumberFormat="1" applyFont="1" applyFill="1" applyBorder="1" applyAlignment="1" applyProtection="1">
      <alignment/>
      <protection/>
    </xf>
    <xf numFmtId="178" fontId="7" fillId="0" borderId="0" xfId="15" applyNumberFormat="1" applyFont="1" applyFill="1" applyBorder="1" applyAlignment="1" applyProtection="1">
      <alignment horizontal="right"/>
      <protection/>
    </xf>
    <xf numFmtId="43" fontId="7" fillId="0" borderId="0" xfId="15" applyFont="1" applyFill="1" applyBorder="1" applyAlignment="1" applyProtection="1">
      <alignment horizontal="right"/>
      <protection/>
    </xf>
    <xf numFmtId="178" fontId="7" fillId="0" borderId="9" xfId="15" applyNumberFormat="1" applyFont="1" applyFill="1" applyBorder="1" applyAlignment="1" applyProtection="1">
      <alignment horizontal="right"/>
      <protection/>
    </xf>
    <xf numFmtId="9" fontId="7" fillId="0" borderId="0" xfId="22" applyFont="1" applyFill="1" applyBorder="1" applyAlignment="1" applyProtection="1">
      <alignment horizontal="right"/>
      <protection/>
    </xf>
    <xf numFmtId="178" fontId="7" fillId="0" borderId="10" xfId="15" applyNumberFormat="1" applyFont="1" applyFill="1" applyBorder="1" applyAlignment="1" applyProtection="1">
      <alignment horizontal="right"/>
      <protection/>
    </xf>
    <xf numFmtId="178" fontId="7" fillId="0" borderId="1" xfId="15" applyNumberFormat="1" applyFont="1" applyFill="1" applyBorder="1" applyAlignment="1" applyProtection="1">
      <alignment horizontal="right"/>
      <protection/>
    </xf>
    <xf numFmtId="0" fontId="7" fillId="0" borderId="0" xfId="21" applyFont="1" applyFill="1" applyAlignment="1">
      <alignment wrapText="1"/>
      <protection/>
    </xf>
    <xf numFmtId="182" fontId="6" fillId="0" borderId="3" xfId="15" applyNumberFormat="1" applyFont="1" applyFill="1" applyBorder="1" applyAlignment="1" applyProtection="1">
      <alignment/>
      <protection/>
    </xf>
    <xf numFmtId="179" fontId="0" fillId="0" borderId="11" xfId="15" applyNumberFormat="1" applyFont="1" applyFill="1" applyBorder="1" applyAlignment="1" applyProtection="1">
      <alignment horizontal="right"/>
      <protection/>
    </xf>
    <xf numFmtId="180" fontId="0" fillId="0" borderId="0" xfId="15" applyNumberFormat="1" applyFont="1" applyFill="1" applyBorder="1" applyAlignment="1" applyProtection="1">
      <alignment horizontal="right"/>
      <protection/>
    </xf>
    <xf numFmtId="0" fontId="12" fillId="0" borderId="0" xfId="21" applyFont="1" applyFill="1" applyBorder="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GW 1Q2005 Qtrly Rp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2</xdr:col>
      <xdr:colOff>76200</xdr:colOff>
      <xdr:row>4</xdr:row>
      <xdr:rowOff>57150</xdr:rowOff>
    </xdr:to>
    <xdr:sp fLocksText="0">
      <xdr:nvSpPr>
        <xdr:cNvPr id="1" name="TextBox 1"/>
        <xdr:cNvSpPr txBox="1">
          <a:spLocks noChangeArrowheads="1"/>
        </xdr:cNvSpPr>
      </xdr:nvSpPr>
      <xdr:spPr>
        <a:xfrm>
          <a:off x="2857500" y="62865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352425</xdr:colOff>
      <xdr:row>42</xdr:row>
      <xdr:rowOff>142875</xdr:rowOff>
    </xdr:from>
    <xdr:to>
      <xdr:col>1</xdr:col>
      <xdr:colOff>457200</xdr:colOff>
      <xdr:row>44</xdr:row>
      <xdr:rowOff>47625</xdr:rowOff>
    </xdr:to>
    <xdr:sp fLocksText="0">
      <xdr:nvSpPr>
        <xdr:cNvPr id="2" name="TextBox 2"/>
        <xdr:cNvSpPr txBox="1">
          <a:spLocks noChangeArrowheads="1"/>
        </xdr:cNvSpPr>
      </xdr:nvSpPr>
      <xdr:spPr>
        <a:xfrm>
          <a:off x="2381250" y="7972425"/>
          <a:ext cx="104775"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76200</xdr:colOff>
      <xdr:row>43</xdr:row>
      <xdr:rowOff>152400</xdr:rowOff>
    </xdr:from>
    <xdr:to>
      <xdr:col>7</xdr:col>
      <xdr:colOff>981075</xdr:colOff>
      <xdr:row>47</xdr:row>
      <xdr:rowOff>95250</xdr:rowOff>
    </xdr:to>
    <xdr:sp fLocksText="0">
      <xdr:nvSpPr>
        <xdr:cNvPr id="3" name="TextBox 3"/>
        <xdr:cNvSpPr txBox="1">
          <a:spLocks noChangeArrowheads="1"/>
        </xdr:cNvSpPr>
      </xdr:nvSpPr>
      <xdr:spPr>
        <a:xfrm>
          <a:off x="76200" y="8181975"/>
          <a:ext cx="5876925" cy="638175"/>
        </a:xfrm>
        <a:prstGeom prst="rect">
          <a:avLst/>
        </a:prstGeom>
        <a:solidFill>
          <a:srgbClr val="FFFFFF"/>
        </a:solidFill>
        <a:ln w="9525" cmpd="sng">
          <a:noFill/>
        </a:ln>
      </xdr:spPr>
      <xdr:txBody>
        <a:bodyPr vertOverflow="clip" wrap="square" lIns="20160" tIns="20160" rIns="20160" bIns="20160"/>
        <a:p>
          <a:pPr algn="just">
            <a:defRPr/>
          </a:pPr>
          <a:r>
            <a:rPr lang="en-US" cap="none" sz="1100" b="0" i="0" u="none" baseline="0">
              <a:latin typeface="Arial"/>
              <a:ea typeface="Arial"/>
              <a:cs typeface="Arial"/>
            </a:rPr>
            <a:t>(The Condensed Consolidated Income Statements should be read in conjunction with the Annual Financial Report for the year ended 31st December, 2007)
 </a:t>
          </a:r>
          <a:r>
            <a:rPr lang="en-US" cap="none" sz="10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56</xdr:row>
      <xdr:rowOff>9525</xdr:rowOff>
    </xdr:from>
    <xdr:to>
      <xdr:col>3</xdr:col>
      <xdr:colOff>447675</xdr:colOff>
      <xdr:row>56</xdr:row>
      <xdr:rowOff>142875</xdr:rowOff>
    </xdr:to>
    <xdr:sp fLocksText="0">
      <xdr:nvSpPr>
        <xdr:cNvPr id="1" name="TextBox 1"/>
        <xdr:cNvSpPr txBox="1">
          <a:spLocks noChangeArrowheads="1"/>
        </xdr:cNvSpPr>
      </xdr:nvSpPr>
      <xdr:spPr>
        <a:xfrm>
          <a:off x="3552825" y="9134475"/>
          <a:ext cx="9525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190500</xdr:colOff>
      <xdr:row>55</xdr:row>
      <xdr:rowOff>47625</xdr:rowOff>
    </xdr:from>
    <xdr:to>
      <xdr:col>7</xdr:col>
      <xdr:colOff>28575</xdr:colOff>
      <xdr:row>57</xdr:row>
      <xdr:rowOff>142875</xdr:rowOff>
    </xdr:to>
    <xdr:sp fLocksText="0">
      <xdr:nvSpPr>
        <xdr:cNvPr id="2" name="TextBox 2"/>
        <xdr:cNvSpPr txBox="1">
          <a:spLocks noChangeArrowheads="1"/>
        </xdr:cNvSpPr>
      </xdr:nvSpPr>
      <xdr:spPr>
        <a:xfrm>
          <a:off x="190500" y="9001125"/>
          <a:ext cx="4933950" cy="4286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(The Condensed Consolidated Balance Sheets should be read in conjunction with the Annual Financial Report for the year ended 31st December, 2007)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56</xdr:row>
      <xdr:rowOff>0</xdr:rowOff>
    </xdr:from>
    <xdr:to>
      <xdr:col>2</xdr:col>
      <xdr:colOff>76200</xdr:colOff>
      <xdr:row>56</xdr:row>
      <xdr:rowOff>0</xdr:rowOff>
    </xdr:to>
    <xdr:sp fLocksText="0">
      <xdr:nvSpPr>
        <xdr:cNvPr id="1" name="TextBox 1"/>
        <xdr:cNvSpPr txBox="1">
          <a:spLocks noChangeArrowheads="1"/>
        </xdr:cNvSpPr>
      </xdr:nvSpPr>
      <xdr:spPr>
        <a:xfrm>
          <a:off x="3495675" y="9248775"/>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56</xdr:row>
      <xdr:rowOff>0</xdr:rowOff>
    </xdr:from>
    <xdr:to>
      <xdr:col>2</xdr:col>
      <xdr:colOff>76200</xdr:colOff>
      <xdr:row>56</xdr:row>
      <xdr:rowOff>0</xdr:rowOff>
    </xdr:to>
    <xdr:sp fLocksText="0">
      <xdr:nvSpPr>
        <xdr:cNvPr id="2" name="TextBox 3"/>
        <xdr:cNvSpPr txBox="1">
          <a:spLocks noChangeArrowheads="1"/>
        </xdr:cNvSpPr>
      </xdr:nvSpPr>
      <xdr:spPr>
        <a:xfrm>
          <a:off x="3495675" y="9248775"/>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53</xdr:row>
      <xdr:rowOff>0</xdr:rowOff>
    </xdr:from>
    <xdr:to>
      <xdr:col>2</xdr:col>
      <xdr:colOff>76200</xdr:colOff>
      <xdr:row>54</xdr:row>
      <xdr:rowOff>57150</xdr:rowOff>
    </xdr:to>
    <xdr:sp fLocksText="0">
      <xdr:nvSpPr>
        <xdr:cNvPr id="3" name="TextBox 4"/>
        <xdr:cNvSpPr txBox="1">
          <a:spLocks noChangeArrowheads="1"/>
        </xdr:cNvSpPr>
      </xdr:nvSpPr>
      <xdr:spPr>
        <a:xfrm>
          <a:off x="3495675" y="8791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53</xdr:row>
      <xdr:rowOff>28575</xdr:rowOff>
    </xdr:from>
    <xdr:to>
      <xdr:col>5</xdr:col>
      <xdr:colOff>0</xdr:colOff>
      <xdr:row>55</xdr:row>
      <xdr:rowOff>95250</xdr:rowOff>
    </xdr:to>
    <xdr:sp fLocksText="0">
      <xdr:nvSpPr>
        <xdr:cNvPr id="4" name="TextBox 5"/>
        <xdr:cNvSpPr txBox="1">
          <a:spLocks noChangeArrowheads="1"/>
        </xdr:cNvSpPr>
      </xdr:nvSpPr>
      <xdr:spPr>
        <a:xfrm>
          <a:off x="47625" y="8820150"/>
          <a:ext cx="5400675" cy="37147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t>(The Condensed Consolidated Cash Flow Statements should be read in conjunction with the Annual 
   Financial Report for the year ended 31st December, 2007)
</a:t>
          </a:r>
        </a:p>
      </xdr:txBody>
    </xdr:sp>
    <xdr:clientData/>
  </xdr:twoCellAnchor>
  <xdr:twoCellAnchor>
    <xdr:from>
      <xdr:col>2</xdr:col>
      <xdr:colOff>0</xdr:colOff>
      <xdr:row>56</xdr:row>
      <xdr:rowOff>0</xdr:rowOff>
    </xdr:from>
    <xdr:to>
      <xdr:col>2</xdr:col>
      <xdr:colOff>76200</xdr:colOff>
      <xdr:row>56</xdr:row>
      <xdr:rowOff>0</xdr:rowOff>
    </xdr:to>
    <xdr:sp fLocksText="0">
      <xdr:nvSpPr>
        <xdr:cNvPr id="5" name="TextBox 6"/>
        <xdr:cNvSpPr txBox="1">
          <a:spLocks noChangeArrowheads="1"/>
        </xdr:cNvSpPr>
      </xdr:nvSpPr>
      <xdr:spPr>
        <a:xfrm>
          <a:off x="3495675" y="9248775"/>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24</xdr:row>
      <xdr:rowOff>85725</xdr:rowOff>
    </xdr:from>
    <xdr:to>
      <xdr:col>5</xdr:col>
      <xdr:colOff>200025</xdr:colOff>
      <xdr:row>26</xdr:row>
      <xdr:rowOff>133350</xdr:rowOff>
    </xdr:to>
    <xdr:sp fLocksText="0">
      <xdr:nvSpPr>
        <xdr:cNvPr id="1" name="TextBox 1"/>
        <xdr:cNvSpPr txBox="1">
          <a:spLocks noChangeArrowheads="1"/>
        </xdr:cNvSpPr>
      </xdr:nvSpPr>
      <xdr:spPr>
        <a:xfrm>
          <a:off x="47625" y="4629150"/>
          <a:ext cx="5553075" cy="37147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t>(The Condensed Consolidated Statements of Changes in Equity should be read in conjunction with the Annual Financial Report for the year ended 31st December, 2007)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xdr:row>
      <xdr:rowOff>9525</xdr:rowOff>
    </xdr:from>
    <xdr:to>
      <xdr:col>6</xdr:col>
      <xdr:colOff>504825</xdr:colOff>
      <xdr:row>6</xdr:row>
      <xdr:rowOff>9525</xdr:rowOff>
    </xdr:to>
    <xdr:sp>
      <xdr:nvSpPr>
        <xdr:cNvPr id="1" name="Rectangle 1"/>
        <xdr:cNvSpPr>
          <a:spLocks/>
        </xdr:cNvSpPr>
      </xdr:nvSpPr>
      <xdr:spPr>
        <a:xfrm>
          <a:off x="66675" y="847725"/>
          <a:ext cx="4095750" cy="1619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1. Basis of preparation</a:t>
          </a:r>
        </a:p>
      </xdr:txBody>
    </xdr:sp>
    <xdr:clientData/>
  </xdr:twoCellAnchor>
  <xdr:twoCellAnchor>
    <xdr:from>
      <xdr:col>0</xdr:col>
      <xdr:colOff>133350</xdr:colOff>
      <xdr:row>6</xdr:row>
      <xdr:rowOff>152400</xdr:rowOff>
    </xdr:from>
    <xdr:to>
      <xdr:col>8</xdr:col>
      <xdr:colOff>542925</xdr:colOff>
      <xdr:row>20</xdr:row>
      <xdr:rowOff>85725</xdr:rowOff>
    </xdr:to>
    <xdr:sp>
      <xdr:nvSpPr>
        <xdr:cNvPr id="2" name="Rectangle 2"/>
        <xdr:cNvSpPr>
          <a:spLocks/>
        </xdr:cNvSpPr>
      </xdr:nvSpPr>
      <xdr:spPr>
        <a:xfrm>
          <a:off x="133350" y="1152525"/>
          <a:ext cx="5410200" cy="22002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interim financial statements are unaudited and have been approved in accordance with the requirements of FRS 134: Interim Financial Reporting and Chapter 9 Part K of the Listing Requirements of Bursa Malaysia Securities Berhad (“BMSB”).
The interim financial statements should be read in conjunction with the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financial year ended 31 December 2007.
The same accounting policies and methods of computation are followed in the interim financial statements as compared with the financial statements for the financial year ended 31 December 2007.
</a:t>
          </a:r>
        </a:p>
      </xdr:txBody>
    </xdr:sp>
    <xdr:clientData/>
  </xdr:twoCellAnchor>
  <xdr:twoCellAnchor>
    <xdr:from>
      <xdr:col>0</xdr:col>
      <xdr:colOff>85725</xdr:colOff>
      <xdr:row>21</xdr:row>
      <xdr:rowOff>142875</xdr:rowOff>
    </xdr:from>
    <xdr:to>
      <xdr:col>5</xdr:col>
      <xdr:colOff>104775</xdr:colOff>
      <xdr:row>22</xdr:row>
      <xdr:rowOff>133350</xdr:rowOff>
    </xdr:to>
    <xdr:sp>
      <xdr:nvSpPr>
        <xdr:cNvPr id="3" name="Rectangle 3"/>
        <xdr:cNvSpPr>
          <a:spLocks/>
        </xdr:cNvSpPr>
      </xdr:nvSpPr>
      <xdr:spPr>
        <a:xfrm>
          <a:off x="85725" y="3571875"/>
          <a:ext cx="3067050" cy="1524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2. Qualification of Financial Statements</a:t>
          </a:r>
        </a:p>
      </xdr:txBody>
    </xdr:sp>
    <xdr:clientData/>
  </xdr:twoCellAnchor>
  <xdr:twoCellAnchor>
    <xdr:from>
      <xdr:col>0</xdr:col>
      <xdr:colOff>171450</xdr:colOff>
      <xdr:row>24</xdr:row>
      <xdr:rowOff>9525</xdr:rowOff>
    </xdr:from>
    <xdr:to>
      <xdr:col>8</xdr:col>
      <xdr:colOff>266700</xdr:colOff>
      <xdr:row>26</xdr:row>
      <xdr:rowOff>19050</xdr:rowOff>
    </xdr:to>
    <xdr:sp>
      <xdr:nvSpPr>
        <xdr:cNvPr id="4" name="Rectangle 4"/>
        <xdr:cNvSpPr>
          <a:spLocks/>
        </xdr:cNvSpPr>
      </xdr:nvSpPr>
      <xdr:spPr>
        <a:xfrm>
          <a:off x="171450" y="3924300"/>
          <a:ext cx="5095875" cy="3333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audited report of the preceding annual financial statements was not subjected to any qualification.</a:t>
          </a:r>
        </a:p>
      </xdr:txBody>
    </xdr:sp>
    <xdr:clientData/>
  </xdr:twoCellAnchor>
  <xdr:twoCellAnchor>
    <xdr:from>
      <xdr:col>0</xdr:col>
      <xdr:colOff>66675</xdr:colOff>
      <xdr:row>27</xdr:row>
      <xdr:rowOff>76200</xdr:rowOff>
    </xdr:from>
    <xdr:to>
      <xdr:col>7</xdr:col>
      <xdr:colOff>57150</xdr:colOff>
      <xdr:row>28</xdr:row>
      <xdr:rowOff>114300</xdr:rowOff>
    </xdr:to>
    <xdr:sp>
      <xdr:nvSpPr>
        <xdr:cNvPr id="5" name="Rectangle 5"/>
        <xdr:cNvSpPr>
          <a:spLocks/>
        </xdr:cNvSpPr>
      </xdr:nvSpPr>
      <xdr:spPr>
        <a:xfrm>
          <a:off x="66675" y="4476750"/>
          <a:ext cx="4371975" cy="2000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3. Seasonal or Cyclical Factors</a:t>
          </a:r>
        </a:p>
      </xdr:txBody>
    </xdr:sp>
    <xdr:clientData/>
  </xdr:twoCellAnchor>
  <xdr:twoCellAnchor>
    <xdr:from>
      <xdr:col>0</xdr:col>
      <xdr:colOff>95250</xdr:colOff>
      <xdr:row>29</xdr:row>
      <xdr:rowOff>19050</xdr:rowOff>
    </xdr:from>
    <xdr:to>
      <xdr:col>8</xdr:col>
      <xdr:colOff>361950</xdr:colOff>
      <xdr:row>30</xdr:row>
      <xdr:rowOff>76200</xdr:rowOff>
    </xdr:to>
    <xdr:sp>
      <xdr:nvSpPr>
        <xdr:cNvPr id="6" name="Rectangle 6"/>
        <xdr:cNvSpPr>
          <a:spLocks/>
        </xdr:cNvSpPr>
      </xdr:nvSpPr>
      <xdr:spPr>
        <a:xfrm>
          <a:off x="95250" y="4743450"/>
          <a:ext cx="5267325" cy="219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Group’s business is not materially affected by seasonal or cyclical factors.</a:t>
          </a:r>
        </a:p>
      </xdr:txBody>
    </xdr:sp>
    <xdr:clientData/>
  </xdr:twoCellAnchor>
  <xdr:twoCellAnchor>
    <xdr:from>
      <xdr:col>0</xdr:col>
      <xdr:colOff>66675</xdr:colOff>
      <xdr:row>31</xdr:row>
      <xdr:rowOff>76200</xdr:rowOff>
    </xdr:from>
    <xdr:to>
      <xdr:col>7</xdr:col>
      <xdr:colOff>419100</xdr:colOff>
      <xdr:row>32</xdr:row>
      <xdr:rowOff>123825</xdr:rowOff>
    </xdr:to>
    <xdr:sp>
      <xdr:nvSpPr>
        <xdr:cNvPr id="7" name="Rectangle 7"/>
        <xdr:cNvSpPr>
          <a:spLocks/>
        </xdr:cNvSpPr>
      </xdr:nvSpPr>
      <xdr:spPr>
        <a:xfrm>
          <a:off x="66675" y="5124450"/>
          <a:ext cx="4733925" cy="2095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4. Nature and Amount of Unusual Items</a:t>
          </a:r>
        </a:p>
      </xdr:txBody>
    </xdr:sp>
    <xdr:clientData/>
  </xdr:twoCellAnchor>
  <xdr:twoCellAnchor>
    <xdr:from>
      <xdr:col>0</xdr:col>
      <xdr:colOff>85725</xdr:colOff>
      <xdr:row>33</xdr:row>
      <xdr:rowOff>57150</xdr:rowOff>
    </xdr:from>
    <xdr:to>
      <xdr:col>8</xdr:col>
      <xdr:colOff>85725</xdr:colOff>
      <xdr:row>34</xdr:row>
      <xdr:rowOff>76200</xdr:rowOff>
    </xdr:to>
    <xdr:sp>
      <xdr:nvSpPr>
        <xdr:cNvPr id="8" name="Rectangle 8"/>
        <xdr:cNvSpPr>
          <a:spLocks/>
        </xdr:cNvSpPr>
      </xdr:nvSpPr>
      <xdr:spPr>
        <a:xfrm>
          <a:off x="85725" y="5429250"/>
          <a:ext cx="500062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unusual items in the quarterly financial statements under review.</a:t>
          </a:r>
        </a:p>
      </xdr:txBody>
    </xdr:sp>
    <xdr:clientData/>
  </xdr:twoCellAnchor>
  <xdr:twoCellAnchor>
    <xdr:from>
      <xdr:col>0</xdr:col>
      <xdr:colOff>66675</xdr:colOff>
      <xdr:row>36</xdr:row>
      <xdr:rowOff>28575</xdr:rowOff>
    </xdr:from>
    <xdr:to>
      <xdr:col>7</xdr:col>
      <xdr:colOff>171450</xdr:colOff>
      <xdr:row>37</xdr:row>
      <xdr:rowOff>133350</xdr:rowOff>
    </xdr:to>
    <xdr:sp>
      <xdr:nvSpPr>
        <xdr:cNvPr id="9" name="Rectangle 9"/>
        <xdr:cNvSpPr>
          <a:spLocks/>
        </xdr:cNvSpPr>
      </xdr:nvSpPr>
      <xdr:spPr>
        <a:xfrm>
          <a:off x="66675" y="5886450"/>
          <a:ext cx="4486275" cy="2667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5. Nature and Amount of Changes in Estimates</a:t>
          </a:r>
        </a:p>
      </xdr:txBody>
    </xdr:sp>
    <xdr:clientData/>
  </xdr:twoCellAnchor>
  <xdr:twoCellAnchor>
    <xdr:from>
      <xdr:col>0</xdr:col>
      <xdr:colOff>123825</xdr:colOff>
      <xdr:row>37</xdr:row>
      <xdr:rowOff>142875</xdr:rowOff>
    </xdr:from>
    <xdr:to>
      <xdr:col>7</xdr:col>
      <xdr:colOff>542925</xdr:colOff>
      <xdr:row>39</xdr:row>
      <xdr:rowOff>95250</xdr:rowOff>
    </xdr:to>
    <xdr:sp>
      <xdr:nvSpPr>
        <xdr:cNvPr id="10" name="Rectangle 10"/>
        <xdr:cNvSpPr>
          <a:spLocks/>
        </xdr:cNvSpPr>
      </xdr:nvSpPr>
      <xdr:spPr>
        <a:xfrm>
          <a:off x="123825" y="6162675"/>
          <a:ext cx="4800600" cy="2762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changes in estimates reported in current financial year.</a:t>
          </a:r>
        </a:p>
      </xdr:txBody>
    </xdr:sp>
    <xdr:clientData/>
  </xdr:twoCellAnchor>
  <xdr:twoCellAnchor>
    <xdr:from>
      <xdr:col>0</xdr:col>
      <xdr:colOff>76200</xdr:colOff>
      <xdr:row>40</xdr:row>
      <xdr:rowOff>152400</xdr:rowOff>
    </xdr:from>
    <xdr:to>
      <xdr:col>6</xdr:col>
      <xdr:colOff>57150</xdr:colOff>
      <xdr:row>42</xdr:row>
      <xdr:rowOff>76200</xdr:rowOff>
    </xdr:to>
    <xdr:sp>
      <xdr:nvSpPr>
        <xdr:cNvPr id="11" name="Rectangle 11"/>
        <xdr:cNvSpPr>
          <a:spLocks/>
        </xdr:cNvSpPr>
      </xdr:nvSpPr>
      <xdr:spPr>
        <a:xfrm>
          <a:off x="76200" y="6657975"/>
          <a:ext cx="3638550" cy="2476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6. Debt and Equity Securities</a:t>
          </a:r>
        </a:p>
      </xdr:txBody>
    </xdr:sp>
    <xdr:clientData/>
  </xdr:twoCellAnchor>
  <xdr:twoCellAnchor>
    <xdr:from>
      <xdr:col>0</xdr:col>
      <xdr:colOff>161925</xdr:colOff>
      <xdr:row>42</xdr:row>
      <xdr:rowOff>114300</xdr:rowOff>
    </xdr:from>
    <xdr:to>
      <xdr:col>7</xdr:col>
      <xdr:colOff>38100</xdr:colOff>
      <xdr:row>44</xdr:row>
      <xdr:rowOff>142875</xdr:rowOff>
    </xdr:to>
    <xdr:sp>
      <xdr:nvSpPr>
        <xdr:cNvPr id="12" name="Rectangle 12"/>
        <xdr:cNvSpPr>
          <a:spLocks/>
        </xdr:cNvSpPr>
      </xdr:nvSpPr>
      <xdr:spPr>
        <a:xfrm>
          <a:off x="161925" y="6943725"/>
          <a:ext cx="4257675" cy="3524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issuances and repayment of debts and equity securities during the financial period ended 31st December, 2008. </a:t>
          </a:r>
        </a:p>
      </xdr:txBody>
    </xdr:sp>
    <xdr:clientData/>
  </xdr:twoCellAnchor>
  <xdr:twoCellAnchor>
    <xdr:from>
      <xdr:col>0</xdr:col>
      <xdr:colOff>76200</xdr:colOff>
      <xdr:row>46</xdr:row>
      <xdr:rowOff>104775</xdr:rowOff>
    </xdr:from>
    <xdr:to>
      <xdr:col>6</xdr:col>
      <xdr:colOff>314325</xdr:colOff>
      <xdr:row>48</xdr:row>
      <xdr:rowOff>47625</xdr:rowOff>
    </xdr:to>
    <xdr:sp>
      <xdr:nvSpPr>
        <xdr:cNvPr id="13" name="Rectangle 13"/>
        <xdr:cNvSpPr>
          <a:spLocks/>
        </xdr:cNvSpPr>
      </xdr:nvSpPr>
      <xdr:spPr>
        <a:xfrm>
          <a:off x="76200" y="7581900"/>
          <a:ext cx="3895725" cy="2667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7. Dividend Paid</a:t>
          </a:r>
        </a:p>
      </xdr:txBody>
    </xdr:sp>
    <xdr:clientData/>
  </xdr:twoCellAnchor>
  <xdr:twoCellAnchor>
    <xdr:from>
      <xdr:col>0</xdr:col>
      <xdr:colOff>219075</xdr:colOff>
      <xdr:row>48</xdr:row>
      <xdr:rowOff>114300</xdr:rowOff>
    </xdr:from>
    <xdr:to>
      <xdr:col>7</xdr:col>
      <xdr:colOff>38100</xdr:colOff>
      <xdr:row>50</xdr:row>
      <xdr:rowOff>66675</xdr:rowOff>
    </xdr:to>
    <xdr:sp>
      <xdr:nvSpPr>
        <xdr:cNvPr id="14" name="Rectangle 14"/>
        <xdr:cNvSpPr>
          <a:spLocks/>
        </xdr:cNvSpPr>
      </xdr:nvSpPr>
      <xdr:spPr>
        <a:xfrm>
          <a:off x="219075" y="7915275"/>
          <a:ext cx="4200525" cy="2762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was no dividend paid during the quarter under review.</a:t>
          </a:r>
        </a:p>
      </xdr:txBody>
    </xdr:sp>
    <xdr:clientData/>
  </xdr:twoCellAnchor>
  <xdr:twoCellAnchor>
    <xdr:from>
      <xdr:col>0</xdr:col>
      <xdr:colOff>95250</xdr:colOff>
      <xdr:row>57</xdr:row>
      <xdr:rowOff>0</xdr:rowOff>
    </xdr:from>
    <xdr:to>
      <xdr:col>6</xdr:col>
      <xdr:colOff>409575</xdr:colOff>
      <xdr:row>58</xdr:row>
      <xdr:rowOff>133350</xdr:rowOff>
    </xdr:to>
    <xdr:sp>
      <xdr:nvSpPr>
        <xdr:cNvPr id="15" name="Rectangle 15"/>
        <xdr:cNvSpPr>
          <a:spLocks/>
        </xdr:cNvSpPr>
      </xdr:nvSpPr>
      <xdr:spPr>
        <a:xfrm>
          <a:off x="95250" y="9258300"/>
          <a:ext cx="3971925" cy="2952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8. Segmental Reporting</a:t>
          </a:r>
        </a:p>
      </xdr:txBody>
    </xdr:sp>
    <xdr:clientData/>
  </xdr:twoCellAnchor>
  <xdr:twoCellAnchor>
    <xdr:from>
      <xdr:col>0</xdr:col>
      <xdr:colOff>161925</xdr:colOff>
      <xdr:row>58</xdr:row>
      <xdr:rowOff>104775</xdr:rowOff>
    </xdr:from>
    <xdr:to>
      <xdr:col>8</xdr:col>
      <xdr:colOff>276225</xdr:colOff>
      <xdr:row>65</xdr:row>
      <xdr:rowOff>152400</xdr:rowOff>
    </xdr:to>
    <xdr:sp>
      <xdr:nvSpPr>
        <xdr:cNvPr id="16" name="Rectangle 16"/>
        <xdr:cNvSpPr>
          <a:spLocks/>
        </xdr:cNvSpPr>
      </xdr:nvSpPr>
      <xdr:spPr>
        <a:xfrm>
          <a:off x="161925" y="9525000"/>
          <a:ext cx="5114925" cy="11811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 operates principally in the manufacturing and distribution of furniture and related products. Accordingly, information by industry segment on the Group operations is not presented.
The Group operates predominantly in Malaysia and accordingly, information by geographical location on the Group operations is also not presented.
</a:t>
          </a:r>
        </a:p>
      </xdr:txBody>
    </xdr:sp>
    <xdr:clientData/>
  </xdr:twoCellAnchor>
  <xdr:twoCellAnchor>
    <xdr:from>
      <xdr:col>0</xdr:col>
      <xdr:colOff>66675</xdr:colOff>
      <xdr:row>66</xdr:row>
      <xdr:rowOff>76200</xdr:rowOff>
    </xdr:from>
    <xdr:to>
      <xdr:col>6</xdr:col>
      <xdr:colOff>600075</xdr:colOff>
      <xdr:row>68</xdr:row>
      <xdr:rowOff>104775</xdr:rowOff>
    </xdr:to>
    <xdr:sp>
      <xdr:nvSpPr>
        <xdr:cNvPr id="17" name="Rectangle 17"/>
        <xdr:cNvSpPr>
          <a:spLocks/>
        </xdr:cNvSpPr>
      </xdr:nvSpPr>
      <xdr:spPr>
        <a:xfrm>
          <a:off x="66675" y="10791825"/>
          <a:ext cx="4191000" cy="3524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9. Valuations of Property, Plant and Equipment</a:t>
          </a:r>
        </a:p>
      </xdr:txBody>
    </xdr:sp>
    <xdr:clientData/>
  </xdr:twoCellAnchor>
  <xdr:twoCellAnchor>
    <xdr:from>
      <xdr:col>0</xdr:col>
      <xdr:colOff>76200</xdr:colOff>
      <xdr:row>68</xdr:row>
      <xdr:rowOff>104775</xdr:rowOff>
    </xdr:from>
    <xdr:to>
      <xdr:col>8</xdr:col>
      <xdr:colOff>152400</xdr:colOff>
      <xdr:row>72</xdr:row>
      <xdr:rowOff>28575</xdr:rowOff>
    </xdr:to>
    <xdr:sp>
      <xdr:nvSpPr>
        <xdr:cNvPr id="18" name="Rectangle 18"/>
        <xdr:cNvSpPr>
          <a:spLocks/>
        </xdr:cNvSpPr>
      </xdr:nvSpPr>
      <xdr:spPr>
        <a:xfrm>
          <a:off x="76200" y="11144250"/>
          <a:ext cx="5076825" cy="571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properties which were revalued have been brought forward from the previous financial statements. There were no valuations of property, plant and equipment for the financial year ended 31st December, 2008.</a:t>
          </a:r>
        </a:p>
      </xdr:txBody>
    </xdr:sp>
    <xdr:clientData/>
  </xdr:twoCellAnchor>
  <xdr:twoCellAnchor>
    <xdr:from>
      <xdr:col>0</xdr:col>
      <xdr:colOff>114300</xdr:colOff>
      <xdr:row>73</xdr:row>
      <xdr:rowOff>47625</xdr:rowOff>
    </xdr:from>
    <xdr:to>
      <xdr:col>7</xdr:col>
      <xdr:colOff>276225</xdr:colOff>
      <xdr:row>74</xdr:row>
      <xdr:rowOff>85725</xdr:rowOff>
    </xdr:to>
    <xdr:sp>
      <xdr:nvSpPr>
        <xdr:cNvPr id="19" name="Rectangle 19"/>
        <xdr:cNvSpPr>
          <a:spLocks/>
        </xdr:cNvSpPr>
      </xdr:nvSpPr>
      <xdr:spPr>
        <a:xfrm>
          <a:off x="114300" y="11896725"/>
          <a:ext cx="4543425" cy="2000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10. Subsequent Events</a:t>
          </a:r>
        </a:p>
      </xdr:txBody>
    </xdr:sp>
    <xdr:clientData/>
  </xdr:twoCellAnchor>
  <xdr:twoCellAnchor>
    <xdr:from>
      <xdr:col>0</xdr:col>
      <xdr:colOff>123825</xdr:colOff>
      <xdr:row>75</xdr:row>
      <xdr:rowOff>19050</xdr:rowOff>
    </xdr:from>
    <xdr:to>
      <xdr:col>8</xdr:col>
      <xdr:colOff>66675</xdr:colOff>
      <xdr:row>77</xdr:row>
      <xdr:rowOff>123825</xdr:rowOff>
    </xdr:to>
    <xdr:sp>
      <xdr:nvSpPr>
        <xdr:cNvPr id="20" name="Rectangle 20"/>
        <xdr:cNvSpPr>
          <a:spLocks/>
        </xdr:cNvSpPr>
      </xdr:nvSpPr>
      <xdr:spPr>
        <a:xfrm>
          <a:off x="123825" y="12192000"/>
          <a:ext cx="4943475" cy="4286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material events subsequent to 31st December, 2008 at the date of this quarterly report.</a:t>
          </a:r>
        </a:p>
      </xdr:txBody>
    </xdr:sp>
    <xdr:clientData/>
  </xdr:twoCellAnchor>
  <xdr:twoCellAnchor>
    <xdr:from>
      <xdr:col>0</xdr:col>
      <xdr:colOff>95250</xdr:colOff>
      <xdr:row>78</xdr:row>
      <xdr:rowOff>76200</xdr:rowOff>
    </xdr:from>
    <xdr:to>
      <xdr:col>7</xdr:col>
      <xdr:colOff>228600</xdr:colOff>
      <xdr:row>79</xdr:row>
      <xdr:rowOff>152400</xdr:rowOff>
    </xdr:to>
    <xdr:sp>
      <xdr:nvSpPr>
        <xdr:cNvPr id="21" name="Rectangle 21"/>
        <xdr:cNvSpPr>
          <a:spLocks/>
        </xdr:cNvSpPr>
      </xdr:nvSpPr>
      <xdr:spPr>
        <a:xfrm>
          <a:off x="95250" y="12734925"/>
          <a:ext cx="4514850" cy="2381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11. Changes in the Composition of the Group</a:t>
          </a:r>
        </a:p>
      </xdr:txBody>
    </xdr:sp>
    <xdr:clientData/>
  </xdr:twoCellAnchor>
  <xdr:twoCellAnchor>
    <xdr:from>
      <xdr:col>0</xdr:col>
      <xdr:colOff>133350</xdr:colOff>
      <xdr:row>80</xdr:row>
      <xdr:rowOff>28575</xdr:rowOff>
    </xdr:from>
    <xdr:to>
      <xdr:col>8</xdr:col>
      <xdr:colOff>95250</xdr:colOff>
      <xdr:row>82</xdr:row>
      <xdr:rowOff>76200</xdr:rowOff>
    </xdr:to>
    <xdr:sp>
      <xdr:nvSpPr>
        <xdr:cNvPr id="22" name="Rectangle 22"/>
        <xdr:cNvSpPr>
          <a:spLocks/>
        </xdr:cNvSpPr>
      </xdr:nvSpPr>
      <xdr:spPr>
        <a:xfrm>
          <a:off x="133350" y="13011150"/>
          <a:ext cx="4962525" cy="3714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changes in the composition of the Group during the current financial period ended 31st December, 2008.</a:t>
          </a:r>
        </a:p>
      </xdr:txBody>
    </xdr:sp>
    <xdr:clientData/>
  </xdr:twoCellAnchor>
  <xdr:twoCellAnchor>
    <xdr:from>
      <xdr:col>0</xdr:col>
      <xdr:colOff>123825</xdr:colOff>
      <xdr:row>83</xdr:row>
      <xdr:rowOff>114300</xdr:rowOff>
    </xdr:from>
    <xdr:to>
      <xdr:col>7</xdr:col>
      <xdr:colOff>276225</xdr:colOff>
      <xdr:row>85</xdr:row>
      <xdr:rowOff>47625</xdr:rowOff>
    </xdr:to>
    <xdr:sp>
      <xdr:nvSpPr>
        <xdr:cNvPr id="23" name="Rectangle 23"/>
        <xdr:cNvSpPr>
          <a:spLocks/>
        </xdr:cNvSpPr>
      </xdr:nvSpPr>
      <xdr:spPr>
        <a:xfrm>
          <a:off x="123825" y="13582650"/>
          <a:ext cx="4533900" cy="2571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12. Contingent Liabilities or Contingent Assets</a:t>
          </a:r>
        </a:p>
      </xdr:txBody>
    </xdr:sp>
    <xdr:clientData/>
  </xdr:twoCellAnchor>
  <xdr:twoCellAnchor>
    <xdr:from>
      <xdr:col>0</xdr:col>
      <xdr:colOff>161925</xdr:colOff>
      <xdr:row>85</xdr:row>
      <xdr:rowOff>104775</xdr:rowOff>
    </xdr:from>
    <xdr:to>
      <xdr:col>8</xdr:col>
      <xdr:colOff>133350</xdr:colOff>
      <xdr:row>86</xdr:row>
      <xdr:rowOff>152400</xdr:rowOff>
    </xdr:to>
    <xdr:sp>
      <xdr:nvSpPr>
        <xdr:cNvPr id="24" name="Rectangle 24"/>
        <xdr:cNvSpPr>
          <a:spLocks/>
        </xdr:cNvSpPr>
      </xdr:nvSpPr>
      <xdr:spPr>
        <a:xfrm>
          <a:off x="161925" y="13896975"/>
          <a:ext cx="4972050" cy="209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is no contingent liability or contingent asset for the Group.</a:t>
          </a:r>
        </a:p>
      </xdr:txBody>
    </xdr:sp>
    <xdr:clientData/>
  </xdr:twoCellAnchor>
  <xdr:twoCellAnchor>
    <xdr:from>
      <xdr:col>0</xdr:col>
      <xdr:colOff>152400</xdr:colOff>
      <xdr:row>88</xdr:row>
      <xdr:rowOff>28575</xdr:rowOff>
    </xdr:from>
    <xdr:to>
      <xdr:col>4</xdr:col>
      <xdr:colOff>95250</xdr:colOff>
      <xdr:row>89</xdr:row>
      <xdr:rowOff>76200</xdr:rowOff>
    </xdr:to>
    <xdr:sp>
      <xdr:nvSpPr>
        <xdr:cNvPr id="25" name="Rectangle 25"/>
        <xdr:cNvSpPr>
          <a:spLocks/>
        </xdr:cNvSpPr>
      </xdr:nvSpPr>
      <xdr:spPr>
        <a:xfrm>
          <a:off x="152400" y="14306550"/>
          <a:ext cx="2381250" cy="2095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13. Review of Performance</a:t>
          </a:r>
        </a:p>
      </xdr:txBody>
    </xdr:sp>
    <xdr:clientData/>
  </xdr:twoCellAnchor>
  <xdr:twoCellAnchor>
    <xdr:from>
      <xdr:col>0</xdr:col>
      <xdr:colOff>95250</xdr:colOff>
      <xdr:row>90</xdr:row>
      <xdr:rowOff>57150</xdr:rowOff>
    </xdr:from>
    <xdr:to>
      <xdr:col>7</xdr:col>
      <xdr:colOff>533400</xdr:colOff>
      <xdr:row>101</xdr:row>
      <xdr:rowOff>123825</xdr:rowOff>
    </xdr:to>
    <xdr:sp>
      <xdr:nvSpPr>
        <xdr:cNvPr id="26" name="Rectangle 26"/>
        <xdr:cNvSpPr>
          <a:spLocks/>
        </xdr:cNvSpPr>
      </xdr:nvSpPr>
      <xdr:spPr>
        <a:xfrm>
          <a:off x="95250" y="14658975"/>
          <a:ext cx="4819650" cy="18478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turnover of the Group of RM9.231 million for the current quarter represents 20.72% decrease over that of RM11.644 million achieved in the preceding year corresponding quarter and the current quarter result reported of a loss before income tax of RM0.773 million as compared to the result for the same period last year of profit before income tax of RM1.483 million. The current quarter loss before income tax of RM0.773 million is arrived at after charging the allowance for doubtful debt of RM509,000 and write-down of obsolete inventories of RM506,000.
The overall performance of the Group for the year ended 31 December 2008 showed a profit before income tax of RM1.005 million as compared to the loss before income tax of RM2.844 million for year ended  31 December 2007.
</a:t>
          </a:r>
        </a:p>
      </xdr:txBody>
    </xdr:sp>
    <xdr:clientData/>
  </xdr:twoCellAnchor>
  <xdr:twoCellAnchor>
    <xdr:from>
      <xdr:col>0</xdr:col>
      <xdr:colOff>114300</xdr:colOff>
      <xdr:row>103</xdr:row>
      <xdr:rowOff>0</xdr:rowOff>
    </xdr:from>
    <xdr:to>
      <xdr:col>6</xdr:col>
      <xdr:colOff>533400</xdr:colOff>
      <xdr:row>104</xdr:row>
      <xdr:rowOff>66675</xdr:rowOff>
    </xdr:to>
    <xdr:sp>
      <xdr:nvSpPr>
        <xdr:cNvPr id="27" name="Rectangle 27"/>
        <xdr:cNvSpPr>
          <a:spLocks/>
        </xdr:cNvSpPr>
      </xdr:nvSpPr>
      <xdr:spPr>
        <a:xfrm>
          <a:off x="114300" y="16706850"/>
          <a:ext cx="4076700"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14. Comparison with Immediate Preceding Quarter's Results</a:t>
          </a:r>
        </a:p>
      </xdr:txBody>
    </xdr:sp>
    <xdr:clientData/>
  </xdr:twoCellAnchor>
  <xdr:twoCellAnchor>
    <xdr:from>
      <xdr:col>0</xdr:col>
      <xdr:colOff>114300</xdr:colOff>
      <xdr:row>105</xdr:row>
      <xdr:rowOff>114300</xdr:rowOff>
    </xdr:from>
    <xdr:to>
      <xdr:col>7</xdr:col>
      <xdr:colOff>381000</xdr:colOff>
      <xdr:row>116</xdr:row>
      <xdr:rowOff>66675</xdr:rowOff>
    </xdr:to>
    <xdr:sp>
      <xdr:nvSpPr>
        <xdr:cNvPr id="28" name="Rectangle 28"/>
        <xdr:cNvSpPr>
          <a:spLocks/>
        </xdr:cNvSpPr>
      </xdr:nvSpPr>
      <xdr:spPr>
        <a:xfrm>
          <a:off x="114300" y="17145000"/>
          <a:ext cx="4648200" cy="1733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result for the quarter under review recorded a decrease in turnover from RM 10.214 million for the immediate preceding quarter as compared to RM 9.231 million achieved for the fourth quarter ended 31st December 2008, which represents a decrease of 9.62%. The current quarter loss before income tax of RM 0.773 million shows a decrease in profit as compared to profit before income tax of RM 0.356 million for the immediate preceding quarter. 
The current quarter would have reported a profit before income tax of RM242,000 if not because of the allowance for doubtful debt and write-down of obsolete inventories mentioned in Note 13.</a:t>
          </a:r>
        </a:p>
      </xdr:txBody>
    </xdr:sp>
    <xdr:clientData/>
  </xdr:twoCellAnchor>
  <xdr:twoCellAnchor>
    <xdr:from>
      <xdr:col>0</xdr:col>
      <xdr:colOff>152400</xdr:colOff>
      <xdr:row>118</xdr:row>
      <xdr:rowOff>114300</xdr:rowOff>
    </xdr:from>
    <xdr:to>
      <xdr:col>3</xdr:col>
      <xdr:colOff>476250</xdr:colOff>
      <xdr:row>120</xdr:row>
      <xdr:rowOff>76200</xdr:rowOff>
    </xdr:to>
    <xdr:sp>
      <xdr:nvSpPr>
        <xdr:cNvPr id="29" name="Rectangle 29"/>
        <xdr:cNvSpPr>
          <a:spLocks/>
        </xdr:cNvSpPr>
      </xdr:nvSpPr>
      <xdr:spPr>
        <a:xfrm>
          <a:off x="152400" y="19250025"/>
          <a:ext cx="2152650" cy="2857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15. Current Year Prospects</a:t>
          </a:r>
        </a:p>
      </xdr:txBody>
    </xdr:sp>
    <xdr:clientData/>
  </xdr:twoCellAnchor>
  <xdr:twoCellAnchor>
    <xdr:from>
      <xdr:col>0</xdr:col>
      <xdr:colOff>152400</xdr:colOff>
      <xdr:row>121</xdr:row>
      <xdr:rowOff>0</xdr:rowOff>
    </xdr:from>
    <xdr:to>
      <xdr:col>7</xdr:col>
      <xdr:colOff>561975</xdr:colOff>
      <xdr:row>125</xdr:row>
      <xdr:rowOff>9525</xdr:rowOff>
    </xdr:to>
    <xdr:sp>
      <xdr:nvSpPr>
        <xdr:cNvPr id="30" name="Rectangle 30"/>
        <xdr:cNvSpPr>
          <a:spLocks/>
        </xdr:cNvSpPr>
      </xdr:nvSpPr>
      <xdr:spPr>
        <a:xfrm>
          <a:off x="152400" y="19621500"/>
          <a:ext cx="4791075" cy="6572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Though the overall performance of the Group for the year ended 31 December 2008 showed a profit before income tax of RM1.005 million, the board of directors is of the view that the year 2009 is more challenging due to the current global economic crisis.</a:t>
          </a:r>
        </a:p>
      </xdr:txBody>
    </xdr:sp>
    <xdr:clientData/>
  </xdr:twoCellAnchor>
  <xdr:twoCellAnchor>
    <xdr:from>
      <xdr:col>0</xdr:col>
      <xdr:colOff>152400</xdr:colOff>
      <xdr:row>126</xdr:row>
      <xdr:rowOff>38100</xdr:rowOff>
    </xdr:from>
    <xdr:to>
      <xdr:col>5</xdr:col>
      <xdr:colOff>542925</xdr:colOff>
      <xdr:row>127</xdr:row>
      <xdr:rowOff>123825</xdr:rowOff>
    </xdr:to>
    <xdr:sp>
      <xdr:nvSpPr>
        <xdr:cNvPr id="31" name="Rectangle 31"/>
        <xdr:cNvSpPr>
          <a:spLocks/>
        </xdr:cNvSpPr>
      </xdr:nvSpPr>
      <xdr:spPr>
        <a:xfrm>
          <a:off x="152400" y="20469225"/>
          <a:ext cx="3438525" cy="2476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16. Profit Forecast</a:t>
          </a:r>
        </a:p>
      </xdr:txBody>
    </xdr:sp>
    <xdr:clientData/>
  </xdr:twoCellAnchor>
  <xdr:twoCellAnchor>
    <xdr:from>
      <xdr:col>0</xdr:col>
      <xdr:colOff>171450</xdr:colOff>
      <xdr:row>128</xdr:row>
      <xdr:rowOff>38100</xdr:rowOff>
    </xdr:from>
    <xdr:to>
      <xdr:col>7</xdr:col>
      <xdr:colOff>400050</xdr:colOff>
      <xdr:row>130</xdr:row>
      <xdr:rowOff>76200</xdr:rowOff>
    </xdr:to>
    <xdr:sp>
      <xdr:nvSpPr>
        <xdr:cNvPr id="32" name="Rectangle 32"/>
        <xdr:cNvSpPr>
          <a:spLocks/>
        </xdr:cNvSpPr>
      </xdr:nvSpPr>
      <xdr:spPr>
        <a:xfrm>
          <a:off x="171450" y="20793075"/>
          <a:ext cx="4610100" cy="3619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was no profit forecast issued for the quarterly financial statement under review.</a:t>
          </a:r>
        </a:p>
      </xdr:txBody>
    </xdr:sp>
    <xdr:clientData/>
  </xdr:twoCellAnchor>
  <xdr:twoCellAnchor>
    <xdr:from>
      <xdr:col>0</xdr:col>
      <xdr:colOff>190500</xdr:colOff>
      <xdr:row>132</xdr:row>
      <xdr:rowOff>19050</xdr:rowOff>
    </xdr:from>
    <xdr:to>
      <xdr:col>2</xdr:col>
      <xdr:colOff>85725</xdr:colOff>
      <xdr:row>133</xdr:row>
      <xdr:rowOff>133350</xdr:rowOff>
    </xdr:to>
    <xdr:sp>
      <xdr:nvSpPr>
        <xdr:cNvPr id="33" name="Rectangle 33"/>
        <xdr:cNvSpPr>
          <a:spLocks/>
        </xdr:cNvSpPr>
      </xdr:nvSpPr>
      <xdr:spPr>
        <a:xfrm>
          <a:off x="190500" y="21421725"/>
          <a:ext cx="1114425" cy="2762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17. Taxation</a:t>
          </a:r>
        </a:p>
      </xdr:txBody>
    </xdr:sp>
    <xdr:clientData/>
  </xdr:twoCellAnchor>
  <xdr:twoCellAnchor>
    <xdr:from>
      <xdr:col>0</xdr:col>
      <xdr:colOff>161925</xdr:colOff>
      <xdr:row>134</xdr:row>
      <xdr:rowOff>19050</xdr:rowOff>
    </xdr:from>
    <xdr:to>
      <xdr:col>8</xdr:col>
      <xdr:colOff>266700</xdr:colOff>
      <xdr:row>135</xdr:row>
      <xdr:rowOff>95250</xdr:rowOff>
    </xdr:to>
    <xdr:sp>
      <xdr:nvSpPr>
        <xdr:cNvPr id="34" name="Rectangle 34"/>
        <xdr:cNvSpPr>
          <a:spLocks/>
        </xdr:cNvSpPr>
      </xdr:nvSpPr>
      <xdr:spPr>
        <a:xfrm>
          <a:off x="161925" y="21745575"/>
          <a:ext cx="5105400" cy="2381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was no income tax estimated for the period under review.</a:t>
          </a:r>
        </a:p>
      </xdr:txBody>
    </xdr:sp>
    <xdr:clientData/>
  </xdr:twoCellAnchor>
  <xdr:twoCellAnchor>
    <xdr:from>
      <xdr:col>0</xdr:col>
      <xdr:colOff>171450</xdr:colOff>
      <xdr:row>136</xdr:row>
      <xdr:rowOff>142875</xdr:rowOff>
    </xdr:from>
    <xdr:to>
      <xdr:col>7</xdr:col>
      <xdr:colOff>161925</xdr:colOff>
      <xdr:row>138</xdr:row>
      <xdr:rowOff>133350</xdr:rowOff>
    </xdr:to>
    <xdr:sp>
      <xdr:nvSpPr>
        <xdr:cNvPr id="35" name="Rectangle 35"/>
        <xdr:cNvSpPr>
          <a:spLocks/>
        </xdr:cNvSpPr>
      </xdr:nvSpPr>
      <xdr:spPr>
        <a:xfrm>
          <a:off x="171450" y="22193250"/>
          <a:ext cx="4371975" cy="3143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18. Sale of Investments and/or Properties</a:t>
          </a:r>
        </a:p>
      </xdr:txBody>
    </xdr:sp>
    <xdr:clientData/>
  </xdr:twoCellAnchor>
  <xdr:twoCellAnchor>
    <xdr:from>
      <xdr:col>0</xdr:col>
      <xdr:colOff>219075</xdr:colOff>
      <xdr:row>138</xdr:row>
      <xdr:rowOff>142875</xdr:rowOff>
    </xdr:from>
    <xdr:to>
      <xdr:col>7</xdr:col>
      <xdr:colOff>114300</xdr:colOff>
      <xdr:row>141</xdr:row>
      <xdr:rowOff>66675</xdr:rowOff>
    </xdr:to>
    <xdr:sp>
      <xdr:nvSpPr>
        <xdr:cNvPr id="36" name="Rectangle 36"/>
        <xdr:cNvSpPr>
          <a:spLocks/>
        </xdr:cNvSpPr>
      </xdr:nvSpPr>
      <xdr:spPr>
        <a:xfrm>
          <a:off x="219075" y="22517100"/>
          <a:ext cx="4276725" cy="4095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sale of investment and/or properties for the current financial period ended 31st December, 2008.
</a:t>
          </a:r>
        </a:p>
      </xdr:txBody>
    </xdr:sp>
    <xdr:clientData/>
  </xdr:twoCellAnchor>
  <xdr:twoCellAnchor>
    <xdr:from>
      <xdr:col>0</xdr:col>
      <xdr:colOff>171450</xdr:colOff>
      <xdr:row>142</xdr:row>
      <xdr:rowOff>66675</xdr:rowOff>
    </xdr:from>
    <xdr:to>
      <xdr:col>7</xdr:col>
      <xdr:colOff>285750</xdr:colOff>
      <xdr:row>143</xdr:row>
      <xdr:rowOff>85725</xdr:rowOff>
    </xdr:to>
    <xdr:sp>
      <xdr:nvSpPr>
        <xdr:cNvPr id="37" name="Rectangle 37"/>
        <xdr:cNvSpPr>
          <a:spLocks/>
        </xdr:cNvSpPr>
      </xdr:nvSpPr>
      <xdr:spPr>
        <a:xfrm>
          <a:off x="171450" y="23088600"/>
          <a:ext cx="4495800" cy="1809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19. Quoted Securities</a:t>
          </a:r>
        </a:p>
      </xdr:txBody>
    </xdr:sp>
    <xdr:clientData/>
  </xdr:twoCellAnchor>
  <xdr:twoCellAnchor>
    <xdr:from>
      <xdr:col>0</xdr:col>
      <xdr:colOff>190500</xdr:colOff>
      <xdr:row>144</xdr:row>
      <xdr:rowOff>76200</xdr:rowOff>
    </xdr:from>
    <xdr:to>
      <xdr:col>8</xdr:col>
      <xdr:colOff>304800</xdr:colOff>
      <xdr:row>146</xdr:row>
      <xdr:rowOff>85725</xdr:rowOff>
    </xdr:to>
    <xdr:sp>
      <xdr:nvSpPr>
        <xdr:cNvPr id="38" name="Rectangle 38"/>
        <xdr:cNvSpPr>
          <a:spLocks/>
        </xdr:cNvSpPr>
      </xdr:nvSpPr>
      <xdr:spPr>
        <a:xfrm>
          <a:off x="190500" y="23421975"/>
          <a:ext cx="5114925" cy="3333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was no purchase or disposal of quoted securities for the current financial period ended 31st December, 2008.</a:t>
          </a:r>
        </a:p>
      </xdr:txBody>
    </xdr:sp>
    <xdr:clientData/>
  </xdr:twoCellAnchor>
  <xdr:twoCellAnchor>
    <xdr:from>
      <xdr:col>0</xdr:col>
      <xdr:colOff>190500</xdr:colOff>
      <xdr:row>147</xdr:row>
      <xdr:rowOff>57150</xdr:rowOff>
    </xdr:from>
    <xdr:to>
      <xdr:col>8</xdr:col>
      <xdr:colOff>85725</xdr:colOff>
      <xdr:row>149</xdr:row>
      <xdr:rowOff>104775</xdr:rowOff>
    </xdr:to>
    <xdr:sp>
      <xdr:nvSpPr>
        <xdr:cNvPr id="39" name="Rectangle 39"/>
        <xdr:cNvSpPr>
          <a:spLocks/>
        </xdr:cNvSpPr>
      </xdr:nvSpPr>
      <xdr:spPr>
        <a:xfrm>
          <a:off x="190500" y="23888700"/>
          <a:ext cx="4895850" cy="3714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20. Status of Corporate Proposals</a:t>
          </a:r>
        </a:p>
      </xdr:txBody>
    </xdr:sp>
    <xdr:clientData/>
  </xdr:twoCellAnchor>
  <xdr:twoCellAnchor>
    <xdr:from>
      <xdr:col>0</xdr:col>
      <xdr:colOff>180975</xdr:colOff>
      <xdr:row>149</xdr:row>
      <xdr:rowOff>85725</xdr:rowOff>
    </xdr:from>
    <xdr:to>
      <xdr:col>8</xdr:col>
      <xdr:colOff>209550</xdr:colOff>
      <xdr:row>156</xdr:row>
      <xdr:rowOff>57150</xdr:rowOff>
    </xdr:to>
    <xdr:sp>
      <xdr:nvSpPr>
        <xdr:cNvPr id="40" name="Rectangle 40"/>
        <xdr:cNvSpPr>
          <a:spLocks/>
        </xdr:cNvSpPr>
      </xdr:nvSpPr>
      <xdr:spPr>
        <a:xfrm>
          <a:off x="180975" y="24241125"/>
          <a:ext cx="5029200" cy="11049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Company had received approvals from all the relevant authorities as well as approvals from its shareholders in 2003 for the establishment of Employees Share Option Scheme (“ESOS”) of not exceeding 10% of its issued and fully paid-up share capital of the Company at any one time to be issued to the eligible employees and executive directors of the Company and its subsidiaries. At the date of this report the ESOS has not been implemented.</a:t>
          </a:r>
        </a:p>
      </xdr:txBody>
    </xdr:sp>
    <xdr:clientData/>
  </xdr:twoCellAnchor>
  <xdr:twoCellAnchor>
    <xdr:from>
      <xdr:col>0</xdr:col>
      <xdr:colOff>180975</xdr:colOff>
      <xdr:row>157</xdr:row>
      <xdr:rowOff>66675</xdr:rowOff>
    </xdr:from>
    <xdr:to>
      <xdr:col>8</xdr:col>
      <xdr:colOff>47625</xdr:colOff>
      <xdr:row>159</xdr:row>
      <xdr:rowOff>38100</xdr:rowOff>
    </xdr:to>
    <xdr:sp>
      <xdr:nvSpPr>
        <xdr:cNvPr id="41" name="Rectangle 41"/>
        <xdr:cNvSpPr>
          <a:spLocks/>
        </xdr:cNvSpPr>
      </xdr:nvSpPr>
      <xdr:spPr>
        <a:xfrm>
          <a:off x="180975" y="25517475"/>
          <a:ext cx="4867275" cy="2952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21. Group Borrowings</a:t>
          </a:r>
        </a:p>
      </xdr:txBody>
    </xdr:sp>
    <xdr:clientData/>
  </xdr:twoCellAnchor>
  <xdr:twoCellAnchor>
    <xdr:from>
      <xdr:col>0</xdr:col>
      <xdr:colOff>161925</xdr:colOff>
      <xdr:row>180</xdr:row>
      <xdr:rowOff>142875</xdr:rowOff>
    </xdr:from>
    <xdr:to>
      <xdr:col>8</xdr:col>
      <xdr:colOff>333375</xdr:colOff>
      <xdr:row>182</xdr:row>
      <xdr:rowOff>0</xdr:rowOff>
    </xdr:to>
    <xdr:sp>
      <xdr:nvSpPr>
        <xdr:cNvPr id="42" name="Rectangle 42"/>
        <xdr:cNvSpPr>
          <a:spLocks/>
        </xdr:cNvSpPr>
      </xdr:nvSpPr>
      <xdr:spPr>
        <a:xfrm>
          <a:off x="161925" y="29337000"/>
          <a:ext cx="5172075" cy="1809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22. Off Balance Sheet Financial Instruments</a:t>
          </a:r>
        </a:p>
      </xdr:txBody>
    </xdr:sp>
    <xdr:clientData/>
  </xdr:twoCellAnchor>
  <xdr:twoCellAnchor>
    <xdr:from>
      <xdr:col>0</xdr:col>
      <xdr:colOff>228600</xdr:colOff>
      <xdr:row>182</xdr:row>
      <xdr:rowOff>104775</xdr:rowOff>
    </xdr:from>
    <xdr:to>
      <xdr:col>8</xdr:col>
      <xdr:colOff>180975</xdr:colOff>
      <xdr:row>185</xdr:row>
      <xdr:rowOff>28575</xdr:rowOff>
    </xdr:to>
    <xdr:sp>
      <xdr:nvSpPr>
        <xdr:cNvPr id="43" name="Rectangle 43"/>
        <xdr:cNvSpPr>
          <a:spLocks/>
        </xdr:cNvSpPr>
      </xdr:nvSpPr>
      <xdr:spPr>
        <a:xfrm>
          <a:off x="228600" y="29622750"/>
          <a:ext cx="4953000" cy="4095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financial instruments with off balance sheet risk at the date of this quarterly report.</a:t>
          </a:r>
        </a:p>
      </xdr:txBody>
    </xdr:sp>
    <xdr:clientData/>
  </xdr:twoCellAnchor>
  <xdr:twoCellAnchor>
    <xdr:from>
      <xdr:col>0</xdr:col>
      <xdr:colOff>180975</xdr:colOff>
      <xdr:row>186</xdr:row>
      <xdr:rowOff>133350</xdr:rowOff>
    </xdr:from>
    <xdr:to>
      <xdr:col>7</xdr:col>
      <xdr:colOff>533400</xdr:colOff>
      <xdr:row>188</xdr:row>
      <xdr:rowOff>28575</xdr:rowOff>
    </xdr:to>
    <xdr:sp>
      <xdr:nvSpPr>
        <xdr:cNvPr id="44" name="Rectangle 44"/>
        <xdr:cNvSpPr>
          <a:spLocks/>
        </xdr:cNvSpPr>
      </xdr:nvSpPr>
      <xdr:spPr>
        <a:xfrm>
          <a:off x="180975" y="30299025"/>
          <a:ext cx="4733925" cy="2190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23. Material Litigation</a:t>
          </a:r>
        </a:p>
      </xdr:txBody>
    </xdr:sp>
    <xdr:clientData/>
  </xdr:twoCellAnchor>
  <xdr:twoCellAnchor>
    <xdr:from>
      <xdr:col>0</xdr:col>
      <xdr:colOff>276225</xdr:colOff>
      <xdr:row>188</xdr:row>
      <xdr:rowOff>123825</xdr:rowOff>
    </xdr:from>
    <xdr:to>
      <xdr:col>7</xdr:col>
      <xdr:colOff>504825</xdr:colOff>
      <xdr:row>190</xdr:row>
      <xdr:rowOff>57150</xdr:rowOff>
    </xdr:to>
    <xdr:sp>
      <xdr:nvSpPr>
        <xdr:cNvPr id="45" name="Rectangle 45"/>
        <xdr:cNvSpPr>
          <a:spLocks/>
        </xdr:cNvSpPr>
      </xdr:nvSpPr>
      <xdr:spPr>
        <a:xfrm>
          <a:off x="276225" y="30613350"/>
          <a:ext cx="4610100" cy="2571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material litigation at the date of this quarterly report.</a:t>
          </a:r>
        </a:p>
      </xdr:txBody>
    </xdr:sp>
    <xdr:clientData/>
  </xdr:twoCellAnchor>
  <xdr:twoCellAnchor>
    <xdr:from>
      <xdr:col>0</xdr:col>
      <xdr:colOff>152400</xdr:colOff>
      <xdr:row>191</xdr:row>
      <xdr:rowOff>47625</xdr:rowOff>
    </xdr:from>
    <xdr:to>
      <xdr:col>6</xdr:col>
      <xdr:colOff>657225</xdr:colOff>
      <xdr:row>193</xdr:row>
      <xdr:rowOff>19050</xdr:rowOff>
    </xdr:to>
    <xdr:sp>
      <xdr:nvSpPr>
        <xdr:cNvPr id="46" name="Rectangle 46"/>
        <xdr:cNvSpPr>
          <a:spLocks/>
        </xdr:cNvSpPr>
      </xdr:nvSpPr>
      <xdr:spPr>
        <a:xfrm>
          <a:off x="152400" y="31022925"/>
          <a:ext cx="4162425" cy="2952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24. Dividend Proposed</a:t>
          </a:r>
        </a:p>
      </xdr:txBody>
    </xdr:sp>
    <xdr:clientData/>
  </xdr:twoCellAnchor>
  <xdr:twoCellAnchor>
    <xdr:from>
      <xdr:col>0</xdr:col>
      <xdr:colOff>276225</xdr:colOff>
      <xdr:row>193</xdr:row>
      <xdr:rowOff>85725</xdr:rowOff>
    </xdr:from>
    <xdr:to>
      <xdr:col>7</xdr:col>
      <xdr:colOff>180975</xdr:colOff>
      <xdr:row>195</xdr:row>
      <xdr:rowOff>0</xdr:rowOff>
    </xdr:to>
    <xdr:sp>
      <xdr:nvSpPr>
        <xdr:cNvPr id="47" name="Rectangle 47"/>
        <xdr:cNvSpPr>
          <a:spLocks/>
        </xdr:cNvSpPr>
      </xdr:nvSpPr>
      <xdr:spPr>
        <a:xfrm>
          <a:off x="276225" y="31384875"/>
          <a:ext cx="4286250" cy="2381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No dividend is proposed for the quarter.</a:t>
          </a:r>
        </a:p>
      </xdr:txBody>
    </xdr:sp>
    <xdr:clientData/>
  </xdr:twoCellAnchor>
  <xdr:twoCellAnchor>
    <xdr:from>
      <xdr:col>0</xdr:col>
      <xdr:colOff>190500</xdr:colOff>
      <xdr:row>196</xdr:row>
      <xdr:rowOff>57150</xdr:rowOff>
    </xdr:from>
    <xdr:to>
      <xdr:col>6</xdr:col>
      <xdr:colOff>238125</xdr:colOff>
      <xdr:row>197</xdr:row>
      <xdr:rowOff>57150</xdr:rowOff>
    </xdr:to>
    <xdr:sp>
      <xdr:nvSpPr>
        <xdr:cNvPr id="48" name="Rectangle 48"/>
        <xdr:cNvSpPr>
          <a:spLocks/>
        </xdr:cNvSpPr>
      </xdr:nvSpPr>
      <xdr:spPr>
        <a:xfrm>
          <a:off x="190500" y="31842075"/>
          <a:ext cx="3705225" cy="1619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25. Earnings per share</a:t>
          </a:r>
        </a:p>
      </xdr:txBody>
    </xdr:sp>
    <xdr:clientData/>
  </xdr:twoCellAnchor>
  <xdr:twoCellAnchor>
    <xdr:from>
      <xdr:col>0</xdr:col>
      <xdr:colOff>257175</xdr:colOff>
      <xdr:row>198</xdr:row>
      <xdr:rowOff>38100</xdr:rowOff>
    </xdr:from>
    <xdr:to>
      <xdr:col>7</xdr:col>
      <xdr:colOff>504825</xdr:colOff>
      <xdr:row>200</xdr:row>
      <xdr:rowOff>133350</xdr:rowOff>
    </xdr:to>
    <xdr:sp>
      <xdr:nvSpPr>
        <xdr:cNvPr id="49" name="Rectangle 49"/>
        <xdr:cNvSpPr>
          <a:spLocks/>
        </xdr:cNvSpPr>
      </xdr:nvSpPr>
      <xdr:spPr>
        <a:xfrm>
          <a:off x="257175" y="32146875"/>
          <a:ext cx="4629150" cy="4191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Earnings per share is calculated by dividing the Company’s result after taxation for the period by 60,000,000 ordinary shares in issue during the same period.
</a:t>
          </a:r>
        </a:p>
      </xdr:txBody>
    </xdr:sp>
    <xdr:clientData/>
  </xdr:twoCellAnchor>
  <xdr:twoCellAnchor>
    <xdr:from>
      <xdr:col>0</xdr:col>
      <xdr:colOff>304800</xdr:colOff>
      <xdr:row>202</xdr:row>
      <xdr:rowOff>0</xdr:rowOff>
    </xdr:from>
    <xdr:to>
      <xdr:col>6</xdr:col>
      <xdr:colOff>0</xdr:colOff>
      <xdr:row>202</xdr:row>
      <xdr:rowOff>0</xdr:rowOff>
    </xdr:to>
    <xdr:sp>
      <xdr:nvSpPr>
        <xdr:cNvPr id="50" name="Rectangle 50"/>
        <xdr:cNvSpPr>
          <a:spLocks/>
        </xdr:cNvSpPr>
      </xdr:nvSpPr>
      <xdr:spPr>
        <a:xfrm>
          <a:off x="304800" y="32756475"/>
          <a:ext cx="33528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BY ORDER OF THE BOARD</a:t>
          </a:r>
        </a:p>
      </xdr:txBody>
    </xdr:sp>
    <xdr:clientData/>
  </xdr:twoCellAnchor>
  <xdr:twoCellAnchor>
    <xdr:from>
      <xdr:col>0</xdr:col>
      <xdr:colOff>295275</xdr:colOff>
      <xdr:row>202</xdr:row>
      <xdr:rowOff>0</xdr:rowOff>
    </xdr:from>
    <xdr:to>
      <xdr:col>5</xdr:col>
      <xdr:colOff>590550</xdr:colOff>
      <xdr:row>202</xdr:row>
      <xdr:rowOff>0</xdr:rowOff>
    </xdr:to>
    <xdr:sp>
      <xdr:nvSpPr>
        <xdr:cNvPr id="51" name="Rectangle 51"/>
        <xdr:cNvSpPr>
          <a:spLocks/>
        </xdr:cNvSpPr>
      </xdr:nvSpPr>
      <xdr:spPr>
        <a:xfrm>
          <a:off x="295275" y="32756475"/>
          <a:ext cx="33432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(MANAGING DIRECTOR)</a:t>
          </a:r>
        </a:p>
      </xdr:txBody>
    </xdr:sp>
    <xdr:clientData/>
  </xdr:twoCellAnchor>
  <xdr:twoCellAnchor>
    <xdr:from>
      <xdr:col>0</xdr:col>
      <xdr:colOff>276225</xdr:colOff>
      <xdr:row>202</xdr:row>
      <xdr:rowOff>0</xdr:rowOff>
    </xdr:from>
    <xdr:to>
      <xdr:col>3</xdr:col>
      <xdr:colOff>85725</xdr:colOff>
      <xdr:row>202</xdr:row>
      <xdr:rowOff>0</xdr:rowOff>
    </xdr:to>
    <xdr:sp>
      <xdr:nvSpPr>
        <xdr:cNvPr id="52" name="Rectangle 52"/>
        <xdr:cNvSpPr>
          <a:spLocks/>
        </xdr:cNvSpPr>
      </xdr:nvSpPr>
      <xdr:spPr>
        <a:xfrm>
          <a:off x="276225" y="32756475"/>
          <a:ext cx="16383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Dated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6">
      <selection activeCell="N42" sqref="N42"/>
    </sheetView>
  </sheetViews>
  <sheetFormatPr defaultColWidth="9.140625" defaultRowHeight="12.75"/>
  <cols>
    <col min="1" max="1" width="30.421875" style="67" customWidth="1"/>
    <col min="2" max="2" width="12.421875" style="67" bestFit="1" customWidth="1"/>
    <col min="3" max="3" width="1.28515625" style="67" customWidth="1"/>
    <col min="4" max="4" width="15.140625" style="68" bestFit="1" customWidth="1"/>
    <col min="5" max="5" width="1.421875" style="67" customWidth="1"/>
    <col min="6" max="6" width="12.421875" style="68" bestFit="1" customWidth="1"/>
    <col min="7" max="7" width="1.421875" style="67" customWidth="1"/>
    <col min="8" max="8" width="15.140625" style="68" bestFit="1" customWidth="1"/>
    <col min="9" max="9" width="1.1484375" style="67" customWidth="1"/>
    <col min="10" max="16384" width="9.140625" style="67" customWidth="1"/>
  </cols>
  <sheetData>
    <row r="1" ht="17.25" customHeight="1">
      <c r="A1" s="69" t="s">
        <v>123</v>
      </c>
    </row>
    <row r="2" ht="15.75" customHeight="1">
      <c r="A2" s="69" t="s">
        <v>124</v>
      </c>
    </row>
    <row r="3" ht="16.5" customHeight="1"/>
    <row r="4" spans="1:4" s="56" customFormat="1" ht="15">
      <c r="A4" s="56" t="s">
        <v>34</v>
      </c>
      <c r="C4" s="56" t="s">
        <v>33</v>
      </c>
      <c r="D4" s="57" t="s">
        <v>32</v>
      </c>
    </row>
    <row r="5" spans="1:4" s="56" customFormat="1" ht="15">
      <c r="A5" s="56" t="s">
        <v>23</v>
      </c>
      <c r="C5" s="56" t="s">
        <v>31</v>
      </c>
      <c r="D5" s="57" t="s">
        <v>122</v>
      </c>
    </row>
    <row r="6" s="56" customFormat="1" ht="14.25"/>
    <row r="7" s="56" customFormat="1" ht="15">
      <c r="A7" s="57" t="s">
        <v>103</v>
      </c>
    </row>
    <row r="8" s="56" customFormat="1" ht="15">
      <c r="A8" s="57" t="s">
        <v>30</v>
      </c>
    </row>
    <row r="9" s="56" customFormat="1" ht="14.25"/>
    <row r="10" s="56" customFormat="1" ht="15">
      <c r="A10" s="57" t="s">
        <v>29</v>
      </c>
    </row>
    <row r="11" spans="1:2" ht="15">
      <c r="A11" s="69"/>
      <c r="B11" s="68"/>
    </row>
    <row r="12" spans="1:8" ht="15">
      <c r="A12" s="69"/>
      <c r="B12" s="83" t="s">
        <v>28</v>
      </c>
      <c r="C12" s="83"/>
      <c r="D12" s="83"/>
      <c r="E12" s="69"/>
      <c r="F12" s="83" t="s">
        <v>27</v>
      </c>
      <c r="G12" s="83"/>
      <c r="H12" s="83"/>
    </row>
    <row r="13" spans="2:8" ht="15">
      <c r="B13" s="70"/>
      <c r="C13" s="70"/>
      <c r="D13" s="70" t="s">
        <v>26</v>
      </c>
      <c r="E13" s="70"/>
      <c r="F13" s="70"/>
      <c r="G13" s="70"/>
      <c r="H13" s="70" t="s">
        <v>26</v>
      </c>
    </row>
    <row r="14" spans="2:8" ht="15">
      <c r="B14" s="70" t="s">
        <v>25</v>
      </c>
      <c r="C14" s="70"/>
      <c r="D14" s="70" t="s">
        <v>24</v>
      </c>
      <c r="E14" s="70"/>
      <c r="F14" s="70" t="s">
        <v>25</v>
      </c>
      <c r="G14" s="70"/>
      <c r="H14" s="70" t="s">
        <v>24</v>
      </c>
    </row>
    <row r="15" spans="2:8" ht="15">
      <c r="B15" s="70" t="s">
        <v>23</v>
      </c>
      <c r="C15" s="70"/>
      <c r="D15" s="70" t="s">
        <v>23</v>
      </c>
      <c r="E15" s="70"/>
      <c r="F15" s="70" t="s">
        <v>22</v>
      </c>
      <c r="G15" s="70"/>
      <c r="H15" s="70" t="s">
        <v>21</v>
      </c>
    </row>
    <row r="16" spans="2:8" ht="15">
      <c r="B16" s="71" t="s">
        <v>104</v>
      </c>
      <c r="C16" s="70"/>
      <c r="D16" s="71" t="s">
        <v>64</v>
      </c>
      <c r="E16" s="70"/>
      <c r="F16" s="71" t="s">
        <v>104</v>
      </c>
      <c r="G16" s="70"/>
      <c r="H16" s="71" t="s">
        <v>64</v>
      </c>
    </row>
    <row r="17" spans="2:8" ht="15">
      <c r="B17" s="70" t="s">
        <v>20</v>
      </c>
      <c r="C17" s="69"/>
      <c r="D17" s="70" t="s">
        <v>20</v>
      </c>
      <c r="E17" s="69"/>
      <c r="F17" s="70" t="s">
        <v>20</v>
      </c>
      <c r="G17" s="69"/>
      <c r="H17" s="70" t="s">
        <v>20</v>
      </c>
    </row>
    <row r="18" ht="14.25">
      <c r="F18" s="67"/>
    </row>
    <row r="19" spans="1:8" s="72" customFormat="1" ht="14.25">
      <c r="A19" s="72" t="s">
        <v>19</v>
      </c>
      <c r="B19" s="73">
        <v>9231</v>
      </c>
      <c r="C19" s="73"/>
      <c r="D19" s="73">
        <v>11644</v>
      </c>
      <c r="E19" s="73"/>
      <c r="F19" s="73">
        <v>37756</v>
      </c>
      <c r="G19" s="73"/>
      <c r="H19" s="73">
        <v>38211</v>
      </c>
    </row>
    <row r="20" spans="2:8" s="72" customFormat="1" ht="14.25">
      <c r="B20" s="73"/>
      <c r="C20" s="73"/>
      <c r="D20" s="73"/>
      <c r="E20" s="73"/>
      <c r="F20" s="73"/>
      <c r="G20" s="73"/>
      <c r="H20" s="73"/>
    </row>
    <row r="21" spans="1:8" s="72" customFormat="1" ht="14.25">
      <c r="A21" s="67" t="s">
        <v>18</v>
      </c>
      <c r="B21" s="73">
        <f>-9529-509</f>
        <v>-10038</v>
      </c>
      <c r="C21" s="73"/>
      <c r="D21" s="73">
        <v>-10152</v>
      </c>
      <c r="E21" s="73"/>
      <c r="F21" s="73">
        <f>-36442-509</f>
        <v>-36951</v>
      </c>
      <c r="G21" s="73"/>
      <c r="H21" s="73">
        <v>-40263</v>
      </c>
    </row>
    <row r="22" spans="1:8" s="72" customFormat="1" ht="14.25">
      <c r="A22" s="67"/>
      <c r="B22" s="74"/>
      <c r="C22" s="73"/>
      <c r="D22" s="74"/>
      <c r="E22" s="73"/>
      <c r="F22" s="74"/>
      <c r="G22" s="73"/>
      <c r="H22" s="74"/>
    </row>
    <row r="23" spans="1:8" s="72" customFormat="1" ht="14.25">
      <c r="A23" s="67" t="s">
        <v>17</v>
      </c>
      <c r="B23" s="73">
        <v>190</v>
      </c>
      <c r="C23" s="73"/>
      <c r="D23" s="73">
        <v>51</v>
      </c>
      <c r="E23" s="73"/>
      <c r="F23" s="73">
        <v>872</v>
      </c>
      <c r="G23" s="73"/>
      <c r="H23" s="73">
        <v>20</v>
      </c>
    </row>
    <row r="24" spans="1:8" s="72" customFormat="1" ht="14.25">
      <c r="A24" s="67"/>
      <c r="B24" s="75"/>
      <c r="C24" s="73"/>
      <c r="D24" s="75"/>
      <c r="E24" s="73"/>
      <c r="F24" s="75"/>
      <c r="G24" s="73"/>
      <c r="H24" s="75"/>
    </row>
    <row r="25" spans="1:8" s="72" customFormat="1" ht="14.25">
      <c r="A25" s="67" t="s">
        <v>16</v>
      </c>
      <c r="B25" s="73">
        <f>SUM(B19:B24)</f>
        <v>-617</v>
      </c>
      <c r="C25" s="73"/>
      <c r="D25" s="73">
        <f>SUM(D19:D24)</f>
        <v>1543</v>
      </c>
      <c r="E25" s="73"/>
      <c r="F25" s="73">
        <f>SUM(F19:F24)</f>
        <v>1677</v>
      </c>
      <c r="G25" s="73"/>
      <c r="H25" s="73">
        <f>SUM(H19:H24)</f>
        <v>-2032</v>
      </c>
    </row>
    <row r="26" spans="1:8" s="72" customFormat="1" ht="14.25">
      <c r="A26" s="67"/>
      <c r="B26" s="74"/>
      <c r="C26" s="73"/>
      <c r="D26" s="74"/>
      <c r="E26" s="73"/>
      <c r="F26" s="74"/>
      <c r="G26" s="73"/>
      <c r="H26" s="74"/>
    </row>
    <row r="27" spans="1:8" s="72" customFormat="1" ht="14.25">
      <c r="A27" s="67" t="s">
        <v>15</v>
      </c>
      <c r="B27" s="73">
        <v>-156</v>
      </c>
      <c r="C27" s="73"/>
      <c r="D27" s="73">
        <v>-60</v>
      </c>
      <c r="E27" s="73"/>
      <c r="F27" s="73">
        <v>-672</v>
      </c>
      <c r="G27" s="73"/>
      <c r="H27" s="73">
        <v>-812</v>
      </c>
    </row>
    <row r="28" s="72" customFormat="1" ht="14.25">
      <c r="A28" s="67"/>
    </row>
    <row r="29" spans="1:8" s="72" customFormat="1" ht="14.25">
      <c r="A29" s="67" t="s">
        <v>14</v>
      </c>
      <c r="B29" s="72">
        <v>0</v>
      </c>
      <c r="D29" s="72">
        <v>0</v>
      </c>
      <c r="F29" s="72">
        <v>0</v>
      </c>
      <c r="H29" s="72">
        <v>0</v>
      </c>
    </row>
    <row r="30" spans="2:8" s="72" customFormat="1" ht="14.25">
      <c r="B30" s="75"/>
      <c r="C30" s="73"/>
      <c r="D30" s="75"/>
      <c r="E30" s="73"/>
      <c r="F30" s="75"/>
      <c r="G30" s="73"/>
      <c r="H30" s="75"/>
    </row>
    <row r="31" spans="1:8" s="72" customFormat="1" ht="14.25">
      <c r="A31" s="67" t="s">
        <v>13</v>
      </c>
      <c r="B31" s="73">
        <f>SUM(B25:B30)</f>
        <v>-773</v>
      </c>
      <c r="C31" s="73"/>
      <c r="D31" s="73">
        <f>SUM(D25:D30)</f>
        <v>1483</v>
      </c>
      <c r="E31" s="73"/>
      <c r="F31" s="73">
        <f>SUM(F25:F30)</f>
        <v>1005</v>
      </c>
      <c r="G31" s="73"/>
      <c r="H31" s="73">
        <f>SUM(H25:H30)</f>
        <v>-2844</v>
      </c>
    </row>
    <row r="32" spans="1:8" s="72" customFormat="1" ht="14.25">
      <c r="A32" s="67"/>
      <c r="B32" s="76"/>
      <c r="C32" s="73"/>
      <c r="D32" s="76"/>
      <c r="E32" s="73"/>
      <c r="F32" s="76"/>
      <c r="G32" s="73"/>
      <c r="H32" s="76"/>
    </row>
    <row r="33" spans="1:8" s="72" customFormat="1" ht="14.25">
      <c r="A33" s="67" t="s">
        <v>6</v>
      </c>
      <c r="B33" s="73">
        <v>0</v>
      </c>
      <c r="C33" s="73"/>
      <c r="D33" s="73">
        <v>0</v>
      </c>
      <c r="E33" s="73"/>
      <c r="F33" s="73">
        <v>0</v>
      </c>
      <c r="G33" s="73"/>
      <c r="H33" s="73">
        <v>0</v>
      </c>
    </row>
    <row r="34" spans="1:8" s="72" customFormat="1" ht="14.25">
      <c r="A34" s="67"/>
      <c r="B34" s="75"/>
      <c r="C34" s="73"/>
      <c r="D34" s="75"/>
      <c r="E34" s="73"/>
      <c r="F34" s="75"/>
      <c r="G34" s="73"/>
      <c r="H34" s="75"/>
    </row>
    <row r="35" spans="1:8" s="72" customFormat="1" ht="14.25">
      <c r="A35" s="67" t="s">
        <v>12</v>
      </c>
      <c r="B35" s="77">
        <f>SUM(B31:B34)</f>
        <v>-773</v>
      </c>
      <c r="C35" s="73"/>
      <c r="D35" s="77">
        <f>SUM(D31:D34)</f>
        <v>1483</v>
      </c>
      <c r="E35" s="73"/>
      <c r="F35" s="77">
        <f>SUM(F31:F34)</f>
        <v>1005</v>
      </c>
      <c r="G35" s="73"/>
      <c r="H35" s="77">
        <f>SUM(H31:H34)</f>
        <v>-2844</v>
      </c>
    </row>
    <row r="36" spans="2:8" s="72" customFormat="1" ht="14.25">
      <c r="B36" s="73"/>
      <c r="C36" s="73"/>
      <c r="D36" s="73"/>
      <c r="E36" s="73"/>
      <c r="F36" s="73"/>
      <c r="G36" s="73"/>
      <c r="H36" s="73"/>
    </row>
    <row r="37" spans="1:8" s="72" customFormat="1" ht="14.25">
      <c r="A37" s="67" t="s">
        <v>1</v>
      </c>
      <c r="B37" s="73">
        <v>0</v>
      </c>
      <c r="C37" s="73"/>
      <c r="D37" s="73">
        <v>0</v>
      </c>
      <c r="E37" s="73"/>
      <c r="F37" s="73">
        <v>0</v>
      </c>
      <c r="G37" s="73"/>
      <c r="H37" s="73">
        <v>0</v>
      </c>
    </row>
    <row r="38" spans="1:8" s="72" customFormat="1" ht="14.25">
      <c r="A38" s="67"/>
      <c r="B38" s="73"/>
      <c r="C38" s="73"/>
      <c r="D38" s="73"/>
      <c r="E38" s="73"/>
      <c r="F38" s="73"/>
      <c r="G38" s="73"/>
      <c r="H38" s="73"/>
    </row>
    <row r="39" spans="1:8" s="72" customFormat="1" ht="15" thickBot="1">
      <c r="A39" s="67" t="s">
        <v>11</v>
      </c>
      <c r="B39" s="78">
        <f>SUM(B35:B38)</f>
        <v>-773</v>
      </c>
      <c r="C39" s="73"/>
      <c r="D39" s="78">
        <f>SUM(D35:D38)</f>
        <v>1483</v>
      </c>
      <c r="E39" s="73"/>
      <c r="F39" s="78">
        <f>SUM(F35:F38)</f>
        <v>1005</v>
      </c>
      <c r="G39" s="73"/>
      <c r="H39" s="78">
        <f>SUM(H35:H38)</f>
        <v>-2844</v>
      </c>
    </row>
    <row r="40" spans="1:8" s="72" customFormat="1" ht="15" thickTop="1">
      <c r="A40" s="67"/>
      <c r="B40" s="73"/>
      <c r="C40" s="73"/>
      <c r="D40" s="73"/>
      <c r="E40" s="73"/>
      <c r="F40" s="73"/>
      <c r="G40" s="73"/>
      <c r="H40" s="73"/>
    </row>
    <row r="41" spans="1:8" s="72" customFormat="1" ht="14.25">
      <c r="A41" s="79"/>
      <c r="B41" s="74"/>
      <c r="C41" s="73"/>
      <c r="D41" s="73"/>
      <c r="E41" s="73"/>
      <c r="F41" s="74"/>
      <c r="G41" s="73"/>
      <c r="H41" s="74"/>
    </row>
    <row r="42" spans="1:8" s="72" customFormat="1" ht="15" thickBot="1">
      <c r="A42" s="79" t="s">
        <v>10</v>
      </c>
      <c r="B42" s="81">
        <f>+B39/60000*100</f>
        <v>-1.2883333333333333</v>
      </c>
      <c r="C42" s="82"/>
      <c r="D42" s="81">
        <f>+D39/60000*100</f>
        <v>2.4716666666666667</v>
      </c>
      <c r="E42" s="82"/>
      <c r="F42" s="81">
        <f>+F39/60000*100</f>
        <v>1.675</v>
      </c>
      <c r="G42" s="8"/>
      <c r="H42" s="81">
        <f>+H39/60000*100</f>
        <v>-4.74</v>
      </c>
    </row>
    <row r="43" spans="1:8" s="72" customFormat="1" ht="15.75" thickBot="1" thickTop="1">
      <c r="A43" s="79" t="s">
        <v>9</v>
      </c>
      <c r="B43" s="81">
        <f>+B39/60000*100</f>
        <v>-1.2883333333333333</v>
      </c>
      <c r="C43" s="82"/>
      <c r="D43" s="81">
        <f>+D39/60000*100</f>
        <v>2.4716666666666667</v>
      </c>
      <c r="E43" s="82"/>
      <c r="F43" s="81">
        <f>+F39/60000*100</f>
        <v>1.675</v>
      </c>
      <c r="G43" s="8"/>
      <c r="H43" s="81">
        <f>+H39/60000*100</f>
        <v>-4.74</v>
      </c>
    </row>
    <row r="44" spans="1:8" s="72" customFormat="1" ht="15" thickTop="1">
      <c r="A44" s="67"/>
      <c r="B44" s="67"/>
      <c r="C44" s="67"/>
      <c r="D44" s="68"/>
      <c r="E44" s="67"/>
      <c r="F44" s="68"/>
      <c r="G44" s="67"/>
      <c r="H44" s="68"/>
    </row>
    <row r="45" spans="1:8" s="72" customFormat="1" ht="14.25">
      <c r="A45" s="67"/>
      <c r="B45" s="67"/>
      <c r="C45" s="67"/>
      <c r="D45" s="68"/>
      <c r="E45" s="67"/>
      <c r="F45" s="68"/>
      <c r="G45" s="67"/>
      <c r="H45" s="68"/>
    </row>
  </sheetData>
  <sheetProtection password="E7B9" sheet="1" objects="1" scenarios="1"/>
  <mergeCells count="2">
    <mergeCell ref="B12:D12"/>
    <mergeCell ref="F12:H12"/>
  </mergeCells>
  <printOptions/>
  <pageMargins left="0.75" right="0.53" top="1" bottom="0.51" header="0.5" footer="0.5"/>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90"/>
  <sheetViews>
    <sheetView workbookViewId="0" topLeftCell="A13">
      <selection activeCell="I30" sqref="I30"/>
    </sheetView>
  </sheetViews>
  <sheetFormatPr defaultColWidth="9.140625" defaultRowHeight="12.75"/>
  <cols>
    <col min="1" max="1" width="3.00390625" style="7" customWidth="1"/>
    <col min="2" max="2" width="5.8515625" style="7" customWidth="1"/>
    <col min="3" max="3" width="39.140625" style="7" customWidth="1"/>
    <col min="4" max="4" width="12.57421875" style="7" customWidth="1"/>
    <col min="5" max="5" width="1.7109375" style="7" customWidth="1"/>
    <col min="6" max="6" width="12.57421875" style="6" customWidth="1"/>
    <col min="7" max="7" width="1.57421875" style="7" customWidth="1"/>
    <col min="8" max="8" width="10.28125" style="7" bestFit="1" customWidth="1"/>
    <col min="9" max="16384" width="9.140625" style="7" customWidth="1"/>
  </cols>
  <sheetData>
    <row r="1" ht="12.75">
      <c r="A1" s="12" t="s">
        <v>123</v>
      </c>
    </row>
    <row r="2" ht="12.75">
      <c r="A2" s="12" t="s">
        <v>124</v>
      </c>
    </row>
    <row r="4" ht="12.75">
      <c r="A4" s="12" t="s">
        <v>73</v>
      </c>
    </row>
    <row r="5" spans="4:6" ht="12.75">
      <c r="D5" s="11"/>
      <c r="E5" s="12"/>
      <c r="F5" s="11" t="s">
        <v>72</v>
      </c>
    </row>
    <row r="6" spans="4:6" ht="12.75">
      <c r="D6" s="11" t="s">
        <v>71</v>
      </c>
      <c r="E6" s="12"/>
      <c r="F6" s="11" t="s">
        <v>70</v>
      </c>
    </row>
    <row r="7" spans="4:6" ht="12.75">
      <c r="D7" s="11" t="s">
        <v>69</v>
      </c>
      <c r="E7" s="12"/>
      <c r="F7" s="11" t="s">
        <v>68</v>
      </c>
    </row>
    <row r="8" spans="4:6" ht="12.75">
      <c r="D8" s="11" t="s">
        <v>23</v>
      </c>
      <c r="E8" s="12"/>
      <c r="F8" s="11" t="s">
        <v>67</v>
      </c>
    </row>
    <row r="9" spans="4:6" ht="12.75">
      <c r="D9" s="11" t="s">
        <v>66</v>
      </c>
      <c r="E9" s="12"/>
      <c r="F9" s="11" t="s">
        <v>65</v>
      </c>
    </row>
    <row r="10" spans="4:6" ht="12.75">
      <c r="D10" s="13" t="s">
        <v>104</v>
      </c>
      <c r="E10" s="12"/>
      <c r="F10" s="30" t="s">
        <v>64</v>
      </c>
    </row>
    <row r="11" spans="4:6" ht="12.75">
      <c r="D11" s="11" t="s">
        <v>20</v>
      </c>
      <c r="E11" s="12"/>
      <c r="F11" s="11" t="s">
        <v>20</v>
      </c>
    </row>
    <row r="12" spans="4:6" ht="12.75">
      <c r="D12" s="11"/>
      <c r="E12" s="12"/>
      <c r="F12" s="11" t="s">
        <v>121</v>
      </c>
    </row>
    <row r="13" spans="1:6" ht="12.75">
      <c r="A13" s="22" t="s">
        <v>63</v>
      </c>
      <c r="D13" s="12"/>
      <c r="E13" s="12"/>
      <c r="F13" s="11"/>
    </row>
    <row r="14" ht="12.75">
      <c r="A14" s="22" t="s">
        <v>62</v>
      </c>
    </row>
    <row r="15" spans="1:6" s="10" customFormat="1" ht="12.75">
      <c r="A15" s="10" t="s">
        <v>61</v>
      </c>
      <c r="D15" s="25">
        <v>12813</v>
      </c>
      <c r="E15" s="8"/>
      <c r="F15" s="29">
        <v>14513</v>
      </c>
    </row>
    <row r="16" spans="1:8" s="10" customFormat="1" ht="12.75">
      <c r="A16" s="10" t="s">
        <v>60</v>
      </c>
      <c r="D16" s="24">
        <v>7738</v>
      </c>
      <c r="E16" s="8"/>
      <c r="F16" s="28">
        <v>7864</v>
      </c>
      <c r="H16" s="7"/>
    </row>
    <row r="17" spans="1:6" s="10" customFormat="1" ht="12.75">
      <c r="A17" s="10" t="s">
        <v>120</v>
      </c>
      <c r="D17" s="24">
        <v>6268</v>
      </c>
      <c r="E17" s="8"/>
      <c r="F17" s="28">
        <v>6268</v>
      </c>
    </row>
    <row r="18" spans="2:6" s="10" customFormat="1" ht="12.75">
      <c r="B18" s="22"/>
      <c r="C18" s="22"/>
      <c r="D18" s="23">
        <f>SUM(D15:D17)</f>
        <v>26819</v>
      </c>
      <c r="E18" s="8"/>
      <c r="F18" s="23">
        <f>SUM(F15:F17)</f>
        <v>28645</v>
      </c>
    </row>
    <row r="19" spans="1:6" s="10" customFormat="1" ht="12.75">
      <c r="A19" s="22" t="s">
        <v>59</v>
      </c>
      <c r="D19" s="24"/>
      <c r="E19" s="8"/>
      <c r="F19" s="28"/>
    </row>
    <row r="20" spans="2:6" s="10" customFormat="1" ht="12.75">
      <c r="B20" s="10" t="s">
        <v>58</v>
      </c>
      <c r="D20" s="24">
        <v>9261</v>
      </c>
      <c r="E20" s="8"/>
      <c r="F20" s="28">
        <v>8317</v>
      </c>
    </row>
    <row r="21" spans="2:6" s="10" customFormat="1" ht="12.75">
      <c r="B21" s="10" t="s">
        <v>57</v>
      </c>
      <c r="D21" s="24">
        <v>4197</v>
      </c>
      <c r="E21" s="8"/>
      <c r="F21" s="28">
        <v>3936</v>
      </c>
    </row>
    <row r="22" spans="2:6" s="10" customFormat="1" ht="12.75">
      <c r="B22" s="10" t="s">
        <v>56</v>
      </c>
      <c r="D22" s="24">
        <f>4323-509</f>
        <v>3814</v>
      </c>
      <c r="E22" s="8"/>
      <c r="F22" s="28">
        <v>7079</v>
      </c>
    </row>
    <row r="23" spans="2:6" s="10" customFormat="1" ht="12.75">
      <c r="B23" s="10" t="s">
        <v>55</v>
      </c>
      <c r="D23" s="24">
        <v>70</v>
      </c>
      <c r="E23" s="8"/>
      <c r="F23" s="28">
        <v>123</v>
      </c>
    </row>
    <row r="24" spans="4:6" s="10" customFormat="1" ht="12.75">
      <c r="D24" s="23">
        <f>SUM(D20:D23)</f>
        <v>17342</v>
      </c>
      <c r="E24" s="8"/>
      <c r="F24" s="23">
        <f>SUM(F20:F23)</f>
        <v>19455</v>
      </c>
    </row>
    <row r="25" spans="1:6" s="10" customFormat="1" ht="13.5" thickBot="1">
      <c r="A25" s="22" t="s">
        <v>54</v>
      </c>
      <c r="D25" s="9">
        <f>+D18+D24</f>
        <v>44161</v>
      </c>
      <c r="E25" s="8"/>
      <c r="F25" s="9">
        <f>+F18+F24</f>
        <v>48100</v>
      </c>
    </row>
    <row r="26" spans="5:6" s="10" customFormat="1" ht="13.5" thickTop="1">
      <c r="E26" s="8"/>
      <c r="F26" s="8"/>
    </row>
    <row r="27" spans="1:6" s="10" customFormat="1" ht="12.75">
      <c r="A27" s="22" t="s">
        <v>53</v>
      </c>
      <c r="E27" s="8"/>
      <c r="F27" s="8"/>
    </row>
    <row r="28" spans="2:6" s="10" customFormat="1" ht="12.75">
      <c r="B28" s="10" t="s">
        <v>52</v>
      </c>
      <c r="D28" s="10">
        <v>60000</v>
      </c>
      <c r="E28" s="8"/>
      <c r="F28" s="8">
        <v>60000</v>
      </c>
    </row>
    <row r="29" spans="2:6" s="10" customFormat="1" ht="12.75">
      <c r="B29" s="10" t="s">
        <v>51</v>
      </c>
      <c r="E29" s="8"/>
      <c r="F29" s="8"/>
    </row>
    <row r="30" spans="3:6" s="10" customFormat="1" ht="12.75">
      <c r="C30" s="10" t="s">
        <v>0</v>
      </c>
      <c r="D30" s="10">
        <v>856</v>
      </c>
      <c r="E30" s="8"/>
      <c r="F30" s="8">
        <v>856</v>
      </c>
    </row>
    <row r="31" spans="3:6" s="10" customFormat="1" ht="12.75">
      <c r="C31" s="10" t="s">
        <v>129</v>
      </c>
      <c r="D31" s="27">
        <f>-38341-509</f>
        <v>-38850</v>
      </c>
      <c r="E31" s="8"/>
      <c r="F31" s="26">
        <v>-39855</v>
      </c>
    </row>
    <row r="32" spans="4:6" s="10" customFormat="1" ht="12.75">
      <c r="D32" s="8">
        <f>SUM(D28:D31)</f>
        <v>22006</v>
      </c>
      <c r="E32" s="8"/>
      <c r="F32" s="8">
        <f>SUM(F28:F31)</f>
        <v>21001</v>
      </c>
    </row>
    <row r="33" spans="1:6" s="10" customFormat="1" ht="12.75">
      <c r="A33" s="22" t="s">
        <v>50</v>
      </c>
      <c r="E33" s="8"/>
      <c r="F33" s="8"/>
    </row>
    <row r="34" spans="1:6" s="10" customFormat="1" ht="12.75">
      <c r="A34" s="22" t="s">
        <v>49</v>
      </c>
      <c r="C34" s="22"/>
      <c r="E34" s="8"/>
      <c r="F34" s="8"/>
    </row>
    <row r="35" spans="1:6" s="10" customFormat="1" ht="12.75">
      <c r="A35" s="22"/>
      <c r="B35" s="10" t="s">
        <v>48</v>
      </c>
      <c r="C35" s="22"/>
      <c r="D35" s="25">
        <v>4576</v>
      </c>
      <c r="E35" s="8"/>
      <c r="F35" s="25">
        <v>4576</v>
      </c>
    </row>
    <row r="36" spans="1:6" s="10" customFormat="1" ht="12.75">
      <c r="A36" s="22"/>
      <c r="B36" s="10" t="s">
        <v>43</v>
      </c>
      <c r="C36" s="22"/>
      <c r="D36" s="24">
        <v>0</v>
      </c>
      <c r="E36" s="8"/>
      <c r="F36" s="24">
        <v>24</v>
      </c>
    </row>
    <row r="37" spans="1:6" s="10" customFormat="1" ht="12.75">
      <c r="A37" s="22"/>
      <c r="B37" s="10" t="s">
        <v>42</v>
      </c>
      <c r="C37" s="22"/>
      <c r="D37" s="24">
        <v>76</v>
      </c>
      <c r="E37" s="8"/>
      <c r="F37" s="24">
        <v>33</v>
      </c>
    </row>
    <row r="38" spans="1:6" s="10" customFormat="1" ht="12.75">
      <c r="A38" s="22"/>
      <c r="B38" s="10" t="s">
        <v>41</v>
      </c>
      <c r="C38" s="22"/>
      <c r="D38" s="24">
        <v>1911</v>
      </c>
      <c r="E38" s="8"/>
      <c r="F38" s="24">
        <v>2650</v>
      </c>
    </row>
    <row r="39" spans="1:6" s="10" customFormat="1" ht="12.75">
      <c r="A39" s="22"/>
      <c r="C39" s="22"/>
      <c r="D39" s="25">
        <f>SUM(D35:D38)</f>
        <v>6563</v>
      </c>
      <c r="E39" s="8"/>
      <c r="F39" s="25">
        <f>SUM(F35:F38)</f>
        <v>7283</v>
      </c>
    </row>
    <row r="40" spans="1:6" s="10" customFormat="1" ht="12.75">
      <c r="A40" s="22" t="s">
        <v>47</v>
      </c>
      <c r="C40" s="22"/>
      <c r="D40" s="25"/>
      <c r="E40" s="8"/>
      <c r="F40" s="25"/>
    </row>
    <row r="41" spans="2:6" s="10" customFormat="1" ht="12.75">
      <c r="B41" s="10" t="s">
        <v>46</v>
      </c>
      <c r="D41" s="24">
        <v>5545</v>
      </c>
      <c r="E41" s="8"/>
      <c r="F41" s="24">
        <v>8669</v>
      </c>
    </row>
    <row r="42" spans="2:6" s="10" customFormat="1" ht="12.75">
      <c r="B42" s="10" t="s">
        <v>45</v>
      </c>
      <c r="D42" s="24">
        <v>7140</v>
      </c>
      <c r="E42" s="8"/>
      <c r="F42" s="24">
        <v>7077</v>
      </c>
    </row>
    <row r="43" spans="2:6" s="10" customFormat="1" ht="12.75">
      <c r="B43" s="10" t="s">
        <v>44</v>
      </c>
      <c r="D43" s="24">
        <v>587</v>
      </c>
      <c r="E43" s="8"/>
      <c r="F43" s="24">
        <v>1288</v>
      </c>
    </row>
    <row r="44" spans="2:6" s="10" customFormat="1" ht="12.75">
      <c r="B44" s="10" t="s">
        <v>43</v>
      </c>
      <c r="D44" s="24">
        <v>24</v>
      </c>
      <c r="E44" s="8"/>
      <c r="F44" s="24">
        <v>26</v>
      </c>
    </row>
    <row r="45" spans="2:6" s="10" customFormat="1" ht="12.75">
      <c r="B45" s="10" t="s">
        <v>42</v>
      </c>
      <c r="D45" s="24">
        <v>54</v>
      </c>
      <c r="E45" s="8"/>
      <c r="F45" s="24">
        <v>36</v>
      </c>
    </row>
    <row r="46" spans="2:6" s="10" customFormat="1" ht="12.75">
      <c r="B46" s="10" t="s">
        <v>41</v>
      </c>
      <c r="D46" s="24">
        <v>740</v>
      </c>
      <c r="E46" s="8"/>
      <c r="F46" s="24">
        <v>682</v>
      </c>
    </row>
    <row r="47" spans="2:6" s="10" customFormat="1" ht="12.75">
      <c r="B47" s="10" t="s">
        <v>40</v>
      </c>
      <c r="D47" s="24">
        <v>1500</v>
      </c>
      <c r="E47" s="8"/>
      <c r="F47" s="24">
        <v>2036</v>
      </c>
    </row>
    <row r="48" spans="2:12" s="10" customFormat="1" ht="12.75">
      <c r="B48" s="10" t="s">
        <v>6</v>
      </c>
      <c r="D48" s="24">
        <v>2</v>
      </c>
      <c r="E48" s="8"/>
      <c r="F48" s="24">
        <v>2</v>
      </c>
      <c r="H48" s="18"/>
      <c r="I48" s="18"/>
      <c r="J48" s="18"/>
      <c r="K48" s="18"/>
      <c r="L48" s="18"/>
    </row>
    <row r="49" spans="4:12" s="10" customFormat="1" ht="12.75">
      <c r="D49" s="23">
        <f>SUM(D41:D48)</f>
        <v>15592</v>
      </c>
      <c r="E49" s="8"/>
      <c r="F49" s="23">
        <f>SUM(F41:F48)</f>
        <v>19816</v>
      </c>
      <c r="H49" s="18"/>
      <c r="I49" s="18"/>
      <c r="J49" s="18"/>
      <c r="K49" s="18"/>
      <c r="L49" s="18"/>
    </row>
    <row r="50" spans="1:12" s="10" customFormat="1" ht="12.75">
      <c r="A50" s="10" t="s">
        <v>39</v>
      </c>
      <c r="B50" s="22"/>
      <c r="C50" s="22"/>
      <c r="D50" s="21">
        <f>+D39+D49</f>
        <v>22155</v>
      </c>
      <c r="E50" s="8"/>
      <c r="F50" s="21">
        <f>+F39+F49</f>
        <v>27099</v>
      </c>
      <c r="H50" s="18"/>
      <c r="I50" s="18"/>
      <c r="J50" s="18"/>
      <c r="K50" s="18"/>
      <c r="L50" s="18"/>
    </row>
    <row r="51" spans="1:12" s="10" customFormat="1" ht="13.5" thickBot="1">
      <c r="A51" s="10" t="s">
        <v>38</v>
      </c>
      <c r="D51" s="20">
        <f>+D32+D50</f>
        <v>44161</v>
      </c>
      <c r="E51" s="8"/>
      <c r="F51" s="20">
        <f>+F32+F50</f>
        <v>48100</v>
      </c>
      <c r="H51" s="18"/>
      <c r="I51" s="18"/>
      <c r="J51" s="18"/>
      <c r="K51" s="18"/>
      <c r="L51" s="18"/>
    </row>
    <row r="52" spans="5:12" s="10" customFormat="1" ht="13.5" thickTop="1">
      <c r="E52" s="8"/>
      <c r="F52" s="8"/>
      <c r="H52" s="18"/>
      <c r="I52" s="18"/>
      <c r="J52" s="18"/>
      <c r="K52" s="18"/>
      <c r="L52" s="18"/>
    </row>
    <row r="53" spans="1:12" s="10" customFormat="1" ht="12.75">
      <c r="A53" s="10" t="s">
        <v>37</v>
      </c>
      <c r="E53" s="8"/>
      <c r="F53" s="8"/>
      <c r="H53" s="18"/>
      <c r="I53" s="18"/>
      <c r="J53" s="18"/>
      <c r="K53" s="18"/>
      <c r="L53" s="18"/>
    </row>
    <row r="54" spans="2:12" s="10" customFormat="1" ht="12.75">
      <c r="B54" s="10" t="s">
        <v>36</v>
      </c>
      <c r="E54" s="8"/>
      <c r="F54" s="8"/>
      <c r="H54" s="18"/>
      <c r="I54" s="18"/>
      <c r="J54" s="18"/>
      <c r="K54" s="18"/>
      <c r="L54" s="18"/>
    </row>
    <row r="55" spans="2:12" s="10" customFormat="1" ht="13.5" thickBot="1">
      <c r="B55" s="10" t="s">
        <v>35</v>
      </c>
      <c r="D55" s="19">
        <v>36.677</v>
      </c>
      <c r="E55" s="8"/>
      <c r="F55" s="19">
        <v>35.001666666666665</v>
      </c>
      <c r="H55" s="18"/>
      <c r="I55" s="18"/>
      <c r="J55" s="18"/>
      <c r="K55" s="18"/>
      <c r="L55" s="18"/>
    </row>
    <row r="56" spans="5:12" s="10" customFormat="1" ht="13.5" thickTop="1">
      <c r="E56" s="8"/>
      <c r="F56" s="8"/>
      <c r="H56" s="18"/>
      <c r="I56" s="18"/>
      <c r="J56" s="18"/>
      <c r="K56" s="18"/>
      <c r="L56" s="18"/>
    </row>
    <row r="57" spans="2:6" ht="12.75">
      <c r="B57" s="15"/>
      <c r="C57" s="15"/>
      <c r="D57" s="17"/>
      <c r="E57" s="15"/>
      <c r="F57" s="15"/>
    </row>
    <row r="58" spans="5:6" ht="12.75">
      <c r="E58" s="15"/>
      <c r="F58" s="15"/>
    </row>
    <row r="59" spans="5:6" ht="12.75">
      <c r="E59" s="15"/>
      <c r="F59" s="15"/>
    </row>
    <row r="60" spans="4:6" ht="12.75">
      <c r="D60" s="16"/>
      <c r="E60" s="15"/>
      <c r="F60" s="15"/>
    </row>
    <row r="61" spans="5:6" ht="12.75">
      <c r="E61" s="15"/>
      <c r="F61" s="15"/>
    </row>
    <row r="62" spans="4:6" ht="12.75">
      <c r="D62" s="16"/>
      <c r="E62" s="15"/>
      <c r="F62" s="15"/>
    </row>
    <row r="63" spans="5:6" ht="12.75">
      <c r="E63" s="15"/>
      <c r="F63" s="15"/>
    </row>
    <row r="64" spans="5:6" ht="12.75">
      <c r="E64" s="15"/>
      <c r="F64" s="15"/>
    </row>
    <row r="65" spans="5:6" ht="12.75">
      <c r="E65" s="15"/>
      <c r="F65" s="15"/>
    </row>
    <row r="66" spans="5:6" ht="12.75">
      <c r="E66" s="15"/>
      <c r="F66" s="15"/>
    </row>
    <row r="67" spans="5:6" ht="12.75">
      <c r="E67" s="15"/>
      <c r="F67" s="15"/>
    </row>
    <row r="68" spans="5:6" ht="12.75">
      <c r="E68" s="15"/>
      <c r="F68" s="15"/>
    </row>
    <row r="69" spans="5:6" ht="12.75">
      <c r="E69" s="15"/>
      <c r="F69" s="15"/>
    </row>
    <row r="70" spans="5:6" ht="12.75">
      <c r="E70" s="15"/>
      <c r="F70" s="15"/>
    </row>
    <row r="71" spans="5:6" ht="12.75">
      <c r="E71" s="15"/>
      <c r="F71" s="15"/>
    </row>
    <row r="72" spans="5:6" ht="12.75">
      <c r="E72" s="15"/>
      <c r="F72" s="15"/>
    </row>
    <row r="73" spans="5:6" ht="12.75">
      <c r="E73" s="15"/>
      <c r="F73" s="15"/>
    </row>
    <row r="74" spans="5:6" ht="12.75">
      <c r="E74" s="15"/>
      <c r="F74" s="15"/>
    </row>
    <row r="75" spans="5:6" ht="12.75">
      <c r="E75" s="15"/>
      <c r="F75" s="15"/>
    </row>
    <row r="76" spans="5:6" ht="12.75">
      <c r="E76" s="15"/>
      <c r="F76" s="15"/>
    </row>
    <row r="77" spans="5:6" ht="12.75">
      <c r="E77" s="15"/>
      <c r="F77" s="15"/>
    </row>
    <row r="78" spans="5:6" ht="12.75">
      <c r="E78" s="15"/>
      <c r="F78" s="15"/>
    </row>
    <row r="79" spans="5:6" ht="12.75">
      <c r="E79" s="15"/>
      <c r="F79" s="15"/>
    </row>
    <row r="80" spans="5:6" ht="12.75">
      <c r="E80" s="15"/>
      <c r="F80" s="15"/>
    </row>
    <row r="81" spans="5:6" ht="12.75">
      <c r="E81" s="15"/>
      <c r="F81" s="15"/>
    </row>
    <row r="82" spans="5:6" ht="12.75">
      <c r="E82" s="15"/>
      <c r="F82" s="15"/>
    </row>
    <row r="83" spans="5:6" ht="12.75">
      <c r="E83" s="15"/>
      <c r="F83" s="15"/>
    </row>
    <row r="84" spans="5:6" ht="12.75">
      <c r="E84" s="15"/>
      <c r="F84" s="15"/>
    </row>
    <row r="85" spans="5:6" ht="12.75">
      <c r="E85" s="15"/>
      <c r="F85" s="15"/>
    </row>
    <row r="86" spans="5:6" ht="12.75">
      <c r="E86" s="15"/>
      <c r="F86" s="15"/>
    </row>
    <row r="87" spans="5:6" ht="12.75">
      <c r="E87" s="15"/>
      <c r="F87" s="15"/>
    </row>
    <row r="88" spans="5:6" ht="12.75">
      <c r="E88" s="15"/>
      <c r="F88" s="15"/>
    </row>
    <row r="89" spans="5:6" ht="12.75">
      <c r="E89" s="15"/>
      <c r="F89" s="15"/>
    </row>
    <row r="90" spans="5:6" ht="12.75">
      <c r="E90" s="15"/>
      <c r="F90" s="15"/>
    </row>
  </sheetData>
  <sheetProtection password="E7B9" sheet="1" objects="1" scenarios="1"/>
  <printOptions/>
  <pageMargins left="0.75" right="0.75" top="1" bottom="1" header="0.5" footer="0.5"/>
  <pageSetup fitToHeight="1" fitToWidth="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workbookViewId="0" topLeftCell="A24">
      <selection activeCell="G48" sqref="G48"/>
    </sheetView>
  </sheetViews>
  <sheetFormatPr defaultColWidth="9.140625" defaultRowHeight="12.75"/>
  <cols>
    <col min="1" max="1" width="50.00390625" style="3" customWidth="1"/>
    <col min="2" max="2" width="2.421875" style="3" customWidth="1"/>
    <col min="3" max="3" width="12.421875" style="5" bestFit="1" customWidth="1"/>
    <col min="4" max="4" width="1.7109375" style="3" customWidth="1"/>
    <col min="5" max="5" width="15.140625" style="3" bestFit="1" customWidth="1"/>
    <col min="6" max="16384" width="9.140625" style="3" customWidth="1"/>
  </cols>
  <sheetData>
    <row r="1" ht="12.75">
      <c r="A1" s="12" t="s">
        <v>123</v>
      </c>
    </row>
    <row r="2" ht="12.75">
      <c r="A2" s="12" t="s">
        <v>124</v>
      </c>
    </row>
    <row r="4" ht="12.75">
      <c r="A4" s="48" t="s">
        <v>90</v>
      </c>
    </row>
    <row r="5" spans="1:5" ht="11.25">
      <c r="A5" s="14"/>
      <c r="C5" s="4"/>
      <c r="E5" s="4"/>
    </row>
    <row r="6" spans="1:5" ht="12.75">
      <c r="A6" s="14"/>
      <c r="C6" s="11" t="s">
        <v>89</v>
      </c>
      <c r="D6" s="11"/>
      <c r="E6" s="11" t="s">
        <v>89</v>
      </c>
    </row>
    <row r="7" spans="1:5" ht="12.75">
      <c r="A7" s="14"/>
      <c r="C7" s="11" t="s">
        <v>25</v>
      </c>
      <c r="D7" s="12"/>
      <c r="E7" s="11" t="s">
        <v>26</v>
      </c>
    </row>
    <row r="8" spans="1:5" ht="12.75">
      <c r="A8" s="14"/>
      <c r="C8" s="11" t="s">
        <v>22</v>
      </c>
      <c r="D8" s="12"/>
      <c r="E8" s="11" t="s">
        <v>21</v>
      </c>
    </row>
    <row r="9" spans="1:5" ht="12.75">
      <c r="A9" s="14"/>
      <c r="C9" s="11" t="s">
        <v>66</v>
      </c>
      <c r="D9" s="12"/>
      <c r="E9" s="11" t="s">
        <v>65</v>
      </c>
    </row>
    <row r="10" spans="1:5" ht="12.75">
      <c r="A10" s="14"/>
      <c r="B10" s="14"/>
      <c r="C10" s="46" t="s">
        <v>104</v>
      </c>
      <c r="D10" s="47"/>
      <c r="E10" s="30" t="s">
        <v>64</v>
      </c>
    </row>
    <row r="11" spans="1:5" ht="12.75">
      <c r="A11" s="14"/>
      <c r="C11" s="11" t="s">
        <v>20</v>
      </c>
      <c r="D11" s="11"/>
      <c r="E11" s="11" t="s">
        <v>20</v>
      </c>
    </row>
    <row r="12" spans="1:3" ht="11.25">
      <c r="A12" s="14"/>
      <c r="C12" s="3"/>
    </row>
    <row r="13" spans="1:5" ht="13.5">
      <c r="A13" s="37" t="s">
        <v>88</v>
      </c>
      <c r="B13" s="40"/>
      <c r="C13" s="44"/>
      <c r="D13" s="5"/>
      <c r="E13" s="44"/>
    </row>
    <row r="14" spans="1:5" ht="11.25">
      <c r="A14" s="45"/>
      <c r="B14" s="40"/>
      <c r="C14" s="44"/>
      <c r="D14" s="5"/>
      <c r="E14" s="44"/>
    </row>
    <row r="15" spans="1:5" ht="13.5">
      <c r="A15" s="36" t="s">
        <v>87</v>
      </c>
      <c r="B15" s="40"/>
      <c r="C15" s="34">
        <v>1005</v>
      </c>
      <c r="D15" s="32"/>
      <c r="E15" s="34">
        <v>-2844</v>
      </c>
    </row>
    <row r="16" spans="1:5" ht="12">
      <c r="A16" s="40"/>
      <c r="B16" s="40"/>
      <c r="C16" s="34"/>
      <c r="D16" s="32"/>
      <c r="E16" s="34"/>
    </row>
    <row r="17" spans="1:5" ht="13.5">
      <c r="A17" s="36" t="s">
        <v>86</v>
      </c>
      <c r="B17" s="40"/>
      <c r="C17" s="34"/>
      <c r="D17" s="32"/>
      <c r="E17" s="34"/>
    </row>
    <row r="18" spans="1:5" ht="13.5">
      <c r="A18" s="36" t="s">
        <v>128</v>
      </c>
      <c r="B18" s="40"/>
      <c r="C18" s="34">
        <v>509</v>
      </c>
      <c r="D18" s="32"/>
      <c r="E18" s="34">
        <v>0</v>
      </c>
    </row>
    <row r="19" spans="1:5" ht="13.5">
      <c r="A19" s="36" t="s">
        <v>5</v>
      </c>
      <c r="B19" s="40"/>
      <c r="C19" s="34">
        <v>1686</v>
      </c>
      <c r="D19" s="32"/>
      <c r="E19" s="34">
        <v>1849</v>
      </c>
    </row>
    <row r="20" spans="1:5" ht="13.5">
      <c r="A20" s="36" t="s">
        <v>85</v>
      </c>
      <c r="B20" s="40"/>
      <c r="C20" s="34">
        <v>524</v>
      </c>
      <c r="D20" s="32"/>
      <c r="E20" s="34">
        <v>466</v>
      </c>
    </row>
    <row r="21" spans="1:5" ht="13.5">
      <c r="A21" s="36" t="s">
        <v>102</v>
      </c>
      <c r="B21" s="40"/>
      <c r="C21" s="34">
        <v>187</v>
      </c>
      <c r="D21" s="32"/>
      <c r="E21" s="34">
        <v>0</v>
      </c>
    </row>
    <row r="22" spans="1:5" ht="13.5">
      <c r="A22" s="36" t="s">
        <v>84</v>
      </c>
      <c r="B22" s="40"/>
      <c r="C22" s="42">
        <v>672</v>
      </c>
      <c r="D22" s="32"/>
      <c r="E22" s="42">
        <v>812</v>
      </c>
    </row>
    <row r="23" spans="1:5" ht="13.5">
      <c r="A23" s="36" t="s">
        <v>125</v>
      </c>
      <c r="B23" s="40"/>
      <c r="C23" s="34">
        <f>SUM(C15:C22)</f>
        <v>4583</v>
      </c>
      <c r="D23" s="32"/>
      <c r="E23" s="34">
        <f>SUM(E15:E22)</f>
        <v>283</v>
      </c>
    </row>
    <row r="24" spans="1:5" ht="12">
      <c r="A24" s="40"/>
      <c r="B24" s="40"/>
      <c r="C24" s="34"/>
      <c r="D24" s="32"/>
      <c r="E24" s="34"/>
    </row>
    <row r="25" spans="1:5" ht="13.5">
      <c r="A25" s="36" t="s">
        <v>126</v>
      </c>
      <c r="B25" s="40"/>
      <c r="C25" s="34">
        <v>-944</v>
      </c>
      <c r="D25" s="32"/>
      <c r="E25" s="34">
        <v>-1249</v>
      </c>
    </row>
    <row r="26" spans="1:5" ht="13.5">
      <c r="A26" s="36" t="s">
        <v>127</v>
      </c>
      <c r="B26" s="40"/>
      <c r="C26" s="34">
        <v>2495</v>
      </c>
      <c r="D26" s="32"/>
      <c r="E26" s="34">
        <v>2521</v>
      </c>
    </row>
    <row r="27" spans="1:5" ht="13.5">
      <c r="A27" s="36" t="s">
        <v>100</v>
      </c>
      <c r="B27" s="40"/>
      <c r="C27" s="42">
        <v>-3762</v>
      </c>
      <c r="D27" s="32"/>
      <c r="E27" s="42">
        <v>2376</v>
      </c>
    </row>
    <row r="28" spans="1:5" ht="13.5">
      <c r="A28" s="36" t="s">
        <v>7</v>
      </c>
      <c r="B28" s="40"/>
      <c r="C28" s="34">
        <f>SUM(C23:C27)</f>
        <v>2372</v>
      </c>
      <c r="D28" s="32"/>
      <c r="E28" s="34">
        <f>SUM(E23:E27)</f>
        <v>3931</v>
      </c>
    </row>
    <row r="29" spans="1:5" ht="13.5">
      <c r="A29" s="36"/>
      <c r="B29" s="40"/>
      <c r="C29" s="31"/>
      <c r="D29" s="31"/>
      <c r="E29" s="31"/>
    </row>
    <row r="30" spans="1:5" ht="13.5">
      <c r="A30" s="36" t="s">
        <v>83</v>
      </c>
      <c r="B30" s="40"/>
      <c r="C30" s="42">
        <v>-672</v>
      </c>
      <c r="D30" s="32"/>
      <c r="E30" s="42">
        <v>-812</v>
      </c>
    </row>
    <row r="31" spans="1:5" ht="13.5">
      <c r="A31" s="37" t="s">
        <v>82</v>
      </c>
      <c r="B31" s="40"/>
      <c r="C31" s="80">
        <f>SUM(C28:C30)</f>
        <v>1700</v>
      </c>
      <c r="D31" s="32"/>
      <c r="E31" s="80">
        <f>SUM(E28:E30)</f>
        <v>3119</v>
      </c>
    </row>
    <row r="32" spans="2:5" ht="12">
      <c r="B32" s="40"/>
      <c r="C32" s="34"/>
      <c r="D32" s="32"/>
      <c r="E32" s="34"/>
    </row>
    <row r="33" spans="1:5" ht="13.5">
      <c r="A33" s="36"/>
      <c r="B33" s="40"/>
      <c r="C33" s="34"/>
      <c r="D33" s="32"/>
      <c r="E33" s="34"/>
    </row>
    <row r="34" spans="1:5" ht="13.5">
      <c r="A34" s="37" t="s">
        <v>81</v>
      </c>
      <c r="B34" s="40"/>
      <c r="C34" s="34"/>
      <c r="D34" s="32"/>
      <c r="E34" s="34"/>
    </row>
    <row r="35" spans="1:5" ht="13.5">
      <c r="A35" s="36" t="s">
        <v>8</v>
      </c>
      <c r="B35" s="40"/>
      <c r="C35" s="34">
        <v>-571</v>
      </c>
      <c r="D35" s="32"/>
      <c r="E35" s="34">
        <v>-1700</v>
      </c>
    </row>
    <row r="36" spans="1:5" ht="13.5">
      <c r="A36" s="43" t="s">
        <v>80</v>
      </c>
      <c r="B36" s="40"/>
      <c r="C36" s="80">
        <f>SUM(C35)</f>
        <v>-571</v>
      </c>
      <c r="D36" s="39"/>
      <c r="E36" s="80">
        <f>SUM(E35)</f>
        <v>-1700</v>
      </c>
    </row>
    <row r="37" spans="1:5" ht="13.5">
      <c r="A37" s="43"/>
      <c r="B37" s="40"/>
      <c r="C37" s="34"/>
      <c r="D37" s="39"/>
      <c r="E37" s="34"/>
    </row>
    <row r="38" spans="1:5" ht="13.5">
      <c r="A38" s="37" t="s">
        <v>79</v>
      </c>
      <c r="B38" s="40"/>
      <c r="C38" s="34"/>
      <c r="D38" s="39"/>
      <c r="E38" s="34"/>
    </row>
    <row r="39" spans="1:5" ht="13.5">
      <c r="A39" s="36" t="s">
        <v>101</v>
      </c>
      <c r="B39" s="40"/>
      <c r="C39" s="34">
        <v>-646</v>
      </c>
      <c r="D39" s="39"/>
      <c r="E39" s="34">
        <v>-1179</v>
      </c>
    </row>
    <row r="40" spans="1:5" ht="13.5">
      <c r="A40" s="37" t="s">
        <v>78</v>
      </c>
      <c r="B40" s="40"/>
      <c r="C40" s="80">
        <f>SUM(C39)</f>
        <v>-646</v>
      </c>
      <c r="D40" s="39"/>
      <c r="E40" s="80">
        <f>SUM(E39)</f>
        <v>-1179</v>
      </c>
    </row>
    <row r="41" spans="1:5" ht="13.5">
      <c r="A41" s="37" t="s">
        <v>77</v>
      </c>
      <c r="B41" s="40"/>
      <c r="C41" s="34">
        <v>483</v>
      </c>
      <c r="D41" s="39"/>
      <c r="E41" s="34">
        <v>240</v>
      </c>
    </row>
    <row r="42" spans="1:5" ht="13.5">
      <c r="A42" s="37" t="s">
        <v>76</v>
      </c>
      <c r="B42" s="40"/>
      <c r="C42" s="34">
        <v>-1913</v>
      </c>
      <c r="D42" s="39"/>
      <c r="E42" s="34">
        <v>-2153</v>
      </c>
    </row>
    <row r="43" spans="1:5" ht="14.25" thickBot="1">
      <c r="A43" s="37" t="s">
        <v>75</v>
      </c>
      <c r="B43" s="40"/>
      <c r="C43" s="41">
        <f>SUM(C41:C42)</f>
        <v>-1430</v>
      </c>
      <c r="D43" s="39"/>
      <c r="E43" s="41">
        <f>SUM(E41:E42)</f>
        <v>-1913</v>
      </c>
    </row>
    <row r="44" spans="1:5" ht="14.25" thickTop="1">
      <c r="A44" s="36"/>
      <c r="B44" s="40"/>
      <c r="C44" s="34"/>
      <c r="D44" s="39"/>
      <c r="E44" s="34"/>
    </row>
    <row r="45" spans="1:5" ht="12">
      <c r="A45" s="38"/>
      <c r="C45" s="34"/>
      <c r="D45" s="31"/>
      <c r="E45" s="34"/>
    </row>
    <row r="46" spans="1:5" ht="13.5">
      <c r="A46" s="37" t="s">
        <v>74</v>
      </c>
      <c r="C46" s="34"/>
      <c r="D46" s="31"/>
      <c r="E46" s="34"/>
    </row>
    <row r="47" spans="1:5" ht="13.5">
      <c r="A47" s="37"/>
      <c r="C47" s="34"/>
      <c r="D47" s="31"/>
      <c r="E47" s="34"/>
    </row>
    <row r="48" spans="1:5" ht="13.5">
      <c r="A48" s="36" t="s">
        <v>55</v>
      </c>
      <c r="C48" s="34">
        <v>70</v>
      </c>
      <c r="D48" s="31"/>
      <c r="E48" s="34">
        <v>123</v>
      </c>
    </row>
    <row r="49" spans="1:5" ht="13.5">
      <c r="A49" s="36" t="s">
        <v>40</v>
      </c>
      <c r="C49" s="34">
        <v>-1500</v>
      </c>
      <c r="D49" s="31"/>
      <c r="E49" s="34">
        <v>-2036</v>
      </c>
    </row>
    <row r="50" spans="3:5" ht="12">
      <c r="C50" s="34"/>
      <c r="D50" s="31"/>
      <c r="E50" s="34"/>
    </row>
    <row r="51" spans="1:5" ht="12.75" thickBot="1">
      <c r="A51" s="14"/>
      <c r="C51" s="35">
        <f>SUM(C48:C50)</f>
        <v>-1430</v>
      </c>
      <c r="D51" s="31"/>
      <c r="E51" s="35">
        <f>SUM(E48:E50)</f>
        <v>-1913</v>
      </c>
    </row>
    <row r="52" spans="3:5" ht="12.75" thickTop="1">
      <c r="C52" s="34"/>
      <c r="D52" s="31"/>
      <c r="E52" s="34"/>
    </row>
    <row r="53" spans="3:5" ht="12">
      <c r="C53" s="33"/>
      <c r="D53" s="31"/>
      <c r="E53" s="32"/>
    </row>
    <row r="54" spans="3:5" ht="12">
      <c r="C54" s="32"/>
      <c r="D54" s="31"/>
      <c r="E54" s="31"/>
    </row>
    <row r="55" spans="3:5" ht="12">
      <c r="C55" s="32"/>
      <c r="D55" s="31"/>
      <c r="E55" s="31"/>
    </row>
    <row r="56" spans="3:5" ht="12">
      <c r="C56" s="32"/>
      <c r="D56" s="31"/>
      <c r="E56" s="31"/>
    </row>
  </sheetData>
  <sheetProtection password="E7B9" sheet="1" objects="1" scenarios="1"/>
  <printOptions/>
  <pageMargins left="0.75" right="0.75" top="1" bottom="1" header="0.5" footer="0.5"/>
  <pageSetup fitToHeight="1" fitToWidth="1"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1:F22"/>
  <sheetViews>
    <sheetView workbookViewId="0" topLeftCell="A1">
      <selection activeCell="E12" sqref="E12"/>
    </sheetView>
  </sheetViews>
  <sheetFormatPr defaultColWidth="9.140625" defaultRowHeight="12.75"/>
  <cols>
    <col min="1" max="1" width="22.140625" style="51" customWidth="1"/>
    <col min="2" max="5" width="14.7109375" style="51" customWidth="1"/>
    <col min="6" max="6" width="6.421875" style="51" customWidth="1"/>
    <col min="7" max="16384" width="9.140625" style="51" customWidth="1"/>
  </cols>
  <sheetData>
    <row r="1" ht="12.75">
      <c r="A1" s="12" t="s">
        <v>123</v>
      </c>
    </row>
    <row r="2" ht="12.75">
      <c r="A2" s="12" t="s">
        <v>124</v>
      </c>
    </row>
    <row r="4" ht="12.75">
      <c r="A4" s="48" t="s">
        <v>99</v>
      </c>
    </row>
    <row r="6" spans="2:6" s="48" customFormat="1" ht="12.75">
      <c r="B6" s="50" t="s">
        <v>2</v>
      </c>
      <c r="C6" s="50" t="s">
        <v>2</v>
      </c>
      <c r="D6" s="50" t="s">
        <v>96</v>
      </c>
      <c r="E6" s="50"/>
      <c r="F6" s="50"/>
    </row>
    <row r="7" spans="2:6" s="48" customFormat="1" ht="12.75">
      <c r="B7" s="50" t="s">
        <v>3</v>
      </c>
      <c r="C7" s="50" t="s">
        <v>4</v>
      </c>
      <c r="D7" s="50" t="s">
        <v>95</v>
      </c>
      <c r="E7" s="50" t="s">
        <v>94</v>
      </c>
      <c r="F7" s="50"/>
    </row>
    <row r="8" spans="2:6" s="48" customFormat="1" ht="12.75">
      <c r="B8" s="50" t="s">
        <v>93</v>
      </c>
      <c r="C8" s="50" t="s">
        <v>93</v>
      </c>
      <c r="D8" s="50" t="s">
        <v>93</v>
      </c>
      <c r="E8" s="50" t="s">
        <v>93</v>
      </c>
      <c r="F8" s="50"/>
    </row>
    <row r="9" spans="1:6" s="48" customFormat="1" ht="25.5">
      <c r="A9" s="49" t="s">
        <v>105</v>
      </c>
      <c r="B9" s="50"/>
      <c r="C9" s="50"/>
      <c r="D9" s="50"/>
      <c r="E9" s="50"/>
      <c r="F9" s="50"/>
    </row>
    <row r="10" spans="1:6" ht="17.25" customHeight="1">
      <c r="A10" s="51" t="s">
        <v>98</v>
      </c>
      <c r="B10" s="2">
        <v>60000</v>
      </c>
      <c r="C10" s="2">
        <v>856</v>
      </c>
      <c r="D10" s="2">
        <v>-39855</v>
      </c>
      <c r="E10" s="2">
        <v>21001</v>
      </c>
      <c r="F10" s="52"/>
    </row>
    <row r="11" spans="1:6" ht="17.25" customHeight="1">
      <c r="A11" s="51" t="s">
        <v>97</v>
      </c>
      <c r="B11" s="2">
        <v>0</v>
      </c>
      <c r="C11" s="2">
        <v>0</v>
      </c>
      <c r="D11" s="2">
        <v>1005</v>
      </c>
      <c r="E11" s="2">
        <v>1005</v>
      </c>
      <c r="F11" s="52"/>
    </row>
    <row r="12" spans="1:6" ht="17.25" customHeight="1" thickBot="1">
      <c r="A12" s="51" t="s">
        <v>106</v>
      </c>
      <c r="B12" s="53">
        <f>SUM(B10:B11)</f>
        <v>60000</v>
      </c>
      <c r="C12" s="53">
        <f>SUM(C10:C11)</f>
        <v>856</v>
      </c>
      <c r="D12" s="53">
        <f>SUM(D10:D11)</f>
        <v>-38850</v>
      </c>
      <c r="E12" s="53">
        <f>SUM(E10:E11)</f>
        <v>22006</v>
      </c>
      <c r="F12" s="54"/>
    </row>
    <row r="13" spans="2:6" ht="13.5" thickTop="1">
      <c r="B13" s="52"/>
      <c r="C13" s="52"/>
      <c r="D13" s="52"/>
      <c r="E13" s="52"/>
      <c r="F13" s="52"/>
    </row>
    <row r="14" spans="2:6" ht="12.75">
      <c r="B14" s="52"/>
      <c r="C14" s="52"/>
      <c r="D14" s="52"/>
      <c r="E14" s="52"/>
      <c r="F14" s="52"/>
    </row>
    <row r="15" spans="2:6" ht="12.75">
      <c r="B15" s="52"/>
      <c r="C15" s="52"/>
      <c r="D15" s="52"/>
      <c r="E15" s="52"/>
      <c r="F15" s="52"/>
    </row>
    <row r="16" spans="2:6" s="48" customFormat="1" ht="12.75">
      <c r="B16" s="50" t="s">
        <v>2</v>
      </c>
      <c r="C16" s="50" t="s">
        <v>2</v>
      </c>
      <c r="D16" s="50" t="s">
        <v>96</v>
      </c>
      <c r="E16" s="50"/>
      <c r="F16" s="50"/>
    </row>
    <row r="17" spans="2:6" s="48" customFormat="1" ht="12.75">
      <c r="B17" s="50" t="s">
        <v>3</v>
      </c>
      <c r="C17" s="50" t="s">
        <v>4</v>
      </c>
      <c r="D17" s="50" t="s">
        <v>95</v>
      </c>
      <c r="E17" s="50" t="s">
        <v>94</v>
      </c>
      <c r="F17" s="50"/>
    </row>
    <row r="18" spans="2:6" s="48" customFormat="1" ht="12.75">
      <c r="B18" s="50" t="s">
        <v>93</v>
      </c>
      <c r="C18" s="50" t="s">
        <v>93</v>
      </c>
      <c r="D18" s="50" t="s">
        <v>93</v>
      </c>
      <c r="E18" s="50" t="s">
        <v>93</v>
      </c>
      <c r="F18" s="50"/>
    </row>
    <row r="19" ht="25.5">
      <c r="A19" s="49" t="s">
        <v>107</v>
      </c>
    </row>
    <row r="20" spans="1:5" ht="16.5" customHeight="1">
      <c r="A20" s="51" t="s">
        <v>92</v>
      </c>
      <c r="B20" s="1">
        <v>60000</v>
      </c>
      <c r="C20" s="1">
        <v>856</v>
      </c>
      <c r="D20" s="1">
        <v>-37011</v>
      </c>
      <c r="E20" s="2">
        <v>23845</v>
      </c>
    </row>
    <row r="21" spans="1:5" ht="16.5" customHeight="1">
      <c r="A21" s="51" t="s">
        <v>91</v>
      </c>
      <c r="B21" s="1">
        <v>0</v>
      </c>
      <c r="C21" s="1">
        <v>0</v>
      </c>
      <c r="D21" s="1">
        <v>-2844</v>
      </c>
      <c r="E21" s="2">
        <v>-2844</v>
      </c>
    </row>
    <row r="22" spans="1:6" ht="16.5" customHeight="1" thickBot="1">
      <c r="A22" s="51" t="s">
        <v>108</v>
      </c>
      <c r="B22" s="53">
        <f>SUM(B20:B21)</f>
        <v>60000</v>
      </c>
      <c r="C22" s="53">
        <f>SUM(C20:C21)</f>
        <v>856</v>
      </c>
      <c r="D22" s="53">
        <f>SUM(D20:D21)</f>
        <v>-39855</v>
      </c>
      <c r="E22" s="53">
        <f>SUM(E20:E21)</f>
        <v>21001</v>
      </c>
      <c r="F22" s="55"/>
    </row>
    <row r="23" ht="13.5" thickTop="1"/>
  </sheetData>
  <sheetProtection password="E7B9" sheet="1" objects="1" scenarios="1"/>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179"/>
  <sheetViews>
    <sheetView workbookViewId="0" topLeftCell="A154">
      <selection activeCell="J118" sqref="J118"/>
    </sheetView>
  </sheetViews>
  <sheetFormatPr defaultColWidth="9.140625" defaultRowHeight="12.75"/>
  <cols>
    <col min="1" max="6" width="9.140625" style="51" customWidth="1"/>
    <col min="7" max="7" width="10.8515625" style="51" customWidth="1"/>
    <col min="8" max="8" width="9.28125" style="51" bestFit="1" customWidth="1"/>
    <col min="9" max="16384" width="9.140625" style="51" customWidth="1"/>
  </cols>
  <sheetData>
    <row r="1" ht="12.75">
      <c r="A1" s="12" t="s">
        <v>123</v>
      </c>
    </row>
    <row r="2" ht="12.75">
      <c r="A2" s="12" t="s">
        <v>124</v>
      </c>
    </row>
    <row r="4" ht="15">
      <c r="A4" s="58" t="s">
        <v>109</v>
      </c>
    </row>
    <row r="161" ht="12.75">
      <c r="B161" s="51" t="s">
        <v>110</v>
      </c>
    </row>
    <row r="162" spans="6:8" ht="12.75">
      <c r="F162" s="59" t="s">
        <v>111</v>
      </c>
      <c r="G162" s="59" t="s">
        <v>112</v>
      </c>
      <c r="H162" s="59" t="s">
        <v>94</v>
      </c>
    </row>
    <row r="163" spans="6:8" ht="12.75">
      <c r="F163" s="59" t="s">
        <v>93</v>
      </c>
      <c r="G163" s="59" t="s">
        <v>93</v>
      </c>
      <c r="H163" s="59" t="s">
        <v>93</v>
      </c>
    </row>
    <row r="165" ht="12.75">
      <c r="B165" s="51" t="s">
        <v>113</v>
      </c>
    </row>
    <row r="166" spans="3:8" ht="12.75">
      <c r="C166" s="51" t="s">
        <v>114</v>
      </c>
      <c r="F166" s="60">
        <v>7140</v>
      </c>
      <c r="G166" s="61">
        <v>0</v>
      </c>
      <c r="H166" s="1">
        <v>7140</v>
      </c>
    </row>
    <row r="167" spans="3:8" ht="12.75">
      <c r="C167" s="51" t="s">
        <v>115</v>
      </c>
      <c r="F167" s="51">
        <v>740</v>
      </c>
      <c r="G167" s="61">
        <v>0</v>
      </c>
      <c r="H167" s="1">
        <v>740</v>
      </c>
    </row>
    <row r="168" spans="3:8" ht="12.75">
      <c r="C168" s="51" t="s">
        <v>116</v>
      </c>
      <c r="F168" s="51">
        <v>24</v>
      </c>
      <c r="G168" s="61">
        <v>0</v>
      </c>
      <c r="H168" s="1">
        <v>24</v>
      </c>
    </row>
    <row r="169" spans="3:8" ht="12.75">
      <c r="C169" s="51" t="s">
        <v>117</v>
      </c>
      <c r="F169" s="51">
        <v>54</v>
      </c>
      <c r="G169" s="61">
        <v>0</v>
      </c>
      <c r="H169" s="1">
        <v>54</v>
      </c>
    </row>
    <row r="170" spans="3:8" ht="12.75">
      <c r="C170" s="51" t="s">
        <v>118</v>
      </c>
      <c r="F170" s="60">
        <v>1500</v>
      </c>
      <c r="G170" s="61">
        <v>0</v>
      </c>
      <c r="H170" s="1">
        <v>1500</v>
      </c>
    </row>
    <row r="171" spans="6:8" ht="12.75">
      <c r="F171" s="62">
        <v>9458</v>
      </c>
      <c r="G171" s="63">
        <v>0</v>
      </c>
      <c r="H171" s="64">
        <v>9458</v>
      </c>
    </row>
    <row r="172" spans="7:8" ht="12.75">
      <c r="G172" s="61"/>
      <c r="H172" s="61"/>
    </row>
    <row r="173" spans="7:8" ht="12.75">
      <c r="G173" s="61"/>
      <c r="H173" s="61"/>
    </row>
    <row r="174" ht="12.75">
      <c r="B174" s="51" t="s">
        <v>119</v>
      </c>
    </row>
    <row r="175" spans="3:8" ht="12.75">
      <c r="C175" s="51" t="s">
        <v>115</v>
      </c>
      <c r="F175" s="60">
        <v>1911</v>
      </c>
      <c r="G175" s="61">
        <v>0</v>
      </c>
      <c r="H175" s="1">
        <v>1911</v>
      </c>
    </row>
    <row r="176" spans="3:8" ht="12.75">
      <c r="C176" s="51" t="s">
        <v>116</v>
      </c>
      <c r="F176" s="61">
        <v>0</v>
      </c>
      <c r="G176" s="61">
        <v>0</v>
      </c>
      <c r="H176" s="1">
        <v>0</v>
      </c>
    </row>
    <row r="177" spans="3:8" ht="12.75">
      <c r="C177" s="51" t="s">
        <v>117</v>
      </c>
      <c r="F177" s="51">
        <v>76</v>
      </c>
      <c r="G177" s="61">
        <v>0</v>
      </c>
      <c r="H177" s="1">
        <v>76</v>
      </c>
    </row>
    <row r="178" spans="6:8" ht="12.75">
      <c r="F178" s="62">
        <v>1987</v>
      </c>
      <c r="G178" s="63">
        <v>0</v>
      </c>
      <c r="H178" s="62">
        <v>1987</v>
      </c>
    </row>
    <row r="179" spans="3:8" ht="13.5" thickBot="1">
      <c r="C179" s="51" t="s">
        <v>94</v>
      </c>
      <c r="F179" s="65">
        <v>11445</v>
      </c>
      <c r="G179" s="66">
        <v>0</v>
      </c>
      <c r="H179" s="65">
        <v>11445</v>
      </c>
    </row>
    <row r="180" ht="13.5" thickTop="1"/>
  </sheetData>
  <sheetProtection password="E7B9" sheet="1" objects="1" scenarios="1"/>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PARTNER2</cp:lastModifiedBy>
  <cp:lastPrinted>2009-02-24T12:17:09Z</cp:lastPrinted>
  <dcterms:created xsi:type="dcterms:W3CDTF">1996-10-14T23:33:28Z</dcterms:created>
  <dcterms:modified xsi:type="dcterms:W3CDTF">2009-02-26T07:32:21Z</dcterms:modified>
  <cp:category/>
  <cp:version/>
  <cp:contentType/>
  <cp:contentStatus/>
</cp:coreProperties>
</file>